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11/"/>
    </mc:Choice>
  </mc:AlternateContent>
  <xr:revisionPtr revIDLastSave="0" documentId="13_ncr:1_{C22FEE34-003A-3B4C-9F45-3D6C4CA69FA1}"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2" i="15" l="1"/>
  <c r="P30" i="15"/>
  <c r="P27" i="15"/>
  <c r="P24" i="15"/>
  <c r="L30" i="15"/>
  <c r="L27" i="15"/>
  <c r="L24" i="15"/>
  <c r="H30" i="15"/>
  <c r="H27" i="15"/>
  <c r="H24" i="15"/>
  <c r="C27" i="15"/>
  <c r="C24" i="15"/>
  <c r="Q27" i="15"/>
  <c r="M27" i="15"/>
  <c r="L52" i="15" l="1"/>
  <c r="C30" i="15" l="1"/>
  <c r="C52" i="15" s="1"/>
  <c r="A16" i="13" l="1"/>
  <c r="X57" i="15" l="1"/>
  <c r="X50" i="15"/>
  <c r="D29" i="15" l="1"/>
  <c r="X30" i="15" l="1"/>
  <c r="H52" i="15"/>
  <c r="X52" i="15" l="1"/>
  <c r="X27" i="15"/>
  <c r="X24" i="15" l="1"/>
  <c r="E13" i="23"/>
  <c r="D24" i="15" l="1"/>
  <c r="D30" i="15"/>
  <c r="M52" i="15" l="1"/>
  <c r="I63" i="15"/>
  <c r="D39" i="15"/>
  <c r="I39" i="15" s="1"/>
  <c r="I47" i="15" s="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<sst xmlns="http://schemas.openxmlformats.org/spreadsheetml/2006/main" count="1459" uniqueCount="534">
  <si>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</si>
  <si>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</si>
  <si>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</si>
  <si>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</si>
  <si>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</si>
  <si>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</si>
  <si>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</si>
  <si>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</si>
  <si>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</si>
  <si>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</si>
  <si>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</si>
  <si>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</si>
  <si>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</si>
  <si>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</si>
  <si>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</si>
  <si>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</si>
  <si>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</si>
  <si>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</si>
  <si>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</si>
  <si>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</si>
  <si>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</si>
  <si>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</si>
  <si>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</si>
  <si>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</si>
  <si>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</si>
  <si>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</si>
  <si>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</si>
  <si>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</si>
  <si>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</si>
  <si>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</si>
  <si>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</si>
  <si>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</si>
  <si>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</si>
  <si>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</si>
  <si>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</si>
  <si>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</si>
  <si>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</si>
  <si>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</si>
  <si>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</si>
  <si>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</si>
  <si>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</si>
  <si>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</si>
  <si>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</si>
  <si>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</si>
  <si>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</si>
  <si>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</si>
  <si>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</si>
  <si>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</si>
  <si>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</si>
  <si>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</si>
  <si>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</si>
  <si>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</si>
  <si>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</si>
  <si>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</si>
  <si>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</si>
  <si>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</si>
  <si>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</si>
  <si>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</si>
  <si>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</si>
  <si>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</si>
  <si>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</si>
  <si>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</si>
  <si>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</si>
  <si>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</si>
  <si>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</si>
  <si>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</si>
  <si>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</si>
  <si>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</si>
  <si>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</si>
  <si>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</si>
  <si>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</si>
  <si>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</si>
  <si>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</si>
  <si>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</si>
  <si>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</si>
  <si>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</si>
  <si>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</si>
  <si>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</si>
  <si>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</si>
  <si>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</si>
  <si>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</si>
  <si>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</si>
  <si>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</si>
  <si>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</si>
  <si>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</si>
  <si>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</si>
  <si>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</si>
  <si>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</si>
  <si>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</si>
  <si>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</si>
  <si>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</si>
  <si>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</si>
  <si>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</si>
  <si>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</si>
  <si>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</si>
  <si>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</si>
  <si>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</si>
  <si>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</si>
  <si>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</si>
  <si>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</si>
  <si>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</si>
  <si>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</si>
  <si>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</si>
  <si>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</si>
  <si>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</si>
  <si>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</si>
  <si>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</si>
  <si>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</si>
  <si>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</si>
  <si>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</si>
  <si>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</si>
  <si>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</si>
  <si>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</si>
  <si>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</si>
  <si>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</si>
  <si>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</si>
  <si>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</si>
  <si>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</si>
  <si>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</si>
  <si>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</si>
  <si>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</si>
  <si>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</si>
  <si>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</si>
  <si>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</si>
  <si>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</si>
  <si>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</si>
  <si>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</si>
  <si>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</si>
  <si>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</si>
  <si>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</si>
  <si>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</si>
  <si>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</si>
  <si>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</si>
  <si>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</si>
  <si>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</si>
  <si>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</si>
  <si>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</si>
  <si>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</si>
  <si>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</si>
  <si>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</si>
  <si>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</si>
  <si>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</si>
  <si>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</si>
  <si>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</si>
  <si>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</si>
  <si>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</si>
  <si>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</si>
  <si>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</si>
  <si>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</si>
  <si>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</si>
  <si>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</si>
  <si>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</si>
  <si>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</si>
  <si>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</si>
  <si>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</si>
  <si>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</si>
  <si>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</si>
  <si>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</si>
  <si>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</si>
  <si>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</si>
  <si>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</si>
  <si>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</si>
  <si>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</si>
  <si>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</si>
  <si>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</si>
  <si>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</si>
  <si>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</si>
  <si>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</si>
  <si>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</si>
  <si>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</si>
  <si>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</si>
  <si>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</si>
  <si>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</si>
  <si>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</si>
  <si>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</si>
  <si>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</si>
  <si>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</si>
  <si>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</si>
  <si>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</si>
  <si>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</si>
  <si>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</si>
  <si>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</si>
  <si>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</si>
  <si>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</si>
  <si>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</si>
  <si>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</si>
  <si>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</si>
  <si>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</si>
  <si>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</si>
  <si>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</si>
  <si>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</si>
  <si>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</si>
  <si>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</si>
  <si>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</si>
  <si>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</si>
  <si>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</si>
  <si>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</si>
  <si>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</si>
  <si>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</si>
  <si>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</si>
  <si>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</si>
  <si>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</si>
  <si>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</si>
  <si>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</si>
  <si>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</si>
  <si>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</si>
  <si>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</si>
  <si>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</si>
  <si>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</si>
  <si>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</si>
  <si>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</si>
  <si>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</si>
  <si>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</si>
  <si>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</si>
  <si>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</si>
  <si>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</si>
  <si>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</si>
  <si>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</si>
  <si>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</si>
  <si>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</si>
  <si>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</si>
  <si>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</si>
  <si>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</si>
  <si>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</si>
  <si>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</si>
  <si>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</si>
  <si>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</si>
  <si>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</si>
  <si>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</si>
  <si>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</si>
  <si>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</si>
  <si>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</si>
  <si>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</si>
  <si>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</si>
  <si>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</si>
  <si>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</si>
  <si>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</si>
  <si>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</si>
  <si>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</si>
  <si>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</si>
  <si>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</si>
  <si>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</si>
  <si>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</si>
  <si>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</si>
  <si>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</si>
  <si>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</si>
  <si>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</si>
  <si>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</si>
  <si>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</si>
  <si>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</si>
  <si>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</si>
  <si>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</si>
  <si>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</si>
  <si>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</si>
  <si>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</si>
  <si>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</si>
  <si>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</si>
  <si>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</si>
  <si>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</si>
  <si>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</si>
  <si>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</si>
  <si>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</si>
  <si>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</si>
  <si>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</si>
  <si>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</si>
  <si>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</si>
  <si>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</si>
  <si>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</si>
  <si>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</si>
  <si>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</si>
  <si>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</si>
  <si>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</si>
  <si>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</si>
  <si>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</si>
  <si>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</si>
  <si>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</si>
  <si>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</si>
  <si>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</si>
  <si>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</si>
  <si>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</si>
  <si>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</si>
  <si>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</si>
  <si>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</si>
  <si>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</si>
  <si>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</si>
  <si>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</si>
  <si>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</si>
  <si>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</si>
  <si>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</si>
  <si>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</si>
  <si>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</si>
  <si>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</si>
  <si>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</si>
  <si>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</si>
  <si>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</si>
  <si>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</si>
  <si>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</si>
  <si>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</si>
  <si>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</si>
  <si>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</si>
  <si>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</si>
  <si>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</si>
  <si>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</si>
  <si>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</si>
  <si>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</si>
  <si>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</si>
  <si>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</si>
  <si>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</si>
  <si>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</si>
  <si>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</si>
  <si>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</si>
  <si>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</si>
  <si>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</si>
  <si>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</si>
  <si>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</si>
  <si>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</si>
  <si>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</si>
  <si>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</si>
  <si>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</si>
  <si>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</si>
  <si>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</si>
  <si>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</si>
  <si>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</si>
  <si>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</si>
  <si>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</si>
  <si>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</si>
  <si>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</si>
  <si>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</si>
  <si>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</si>
  <si>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</si>
  <si>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</si>
  <si>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</si>
  <si>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</si>
  <si>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</si>
  <si>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</si>
  <si>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</si>
  <si>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</si>
  <si>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</si>
  <si>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</si>
  <si>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</si>
  <si>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</si>
  <si>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</si>
  <si>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</si>
  <si>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</si>
  <si>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</si>
  <si>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</si>
  <si>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</si>
  <si>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</si>
  <si>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</si>
  <si>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</si>
  <si>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</si>
  <si>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</si>
  <si>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</si>
  <si>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</si>
  <si>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</si>
  <si>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</si>
  <si>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</si>
  <si>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</si>
  <si>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</si>
  <si>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</si>
  <si>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</si>
  <si>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</si>
  <si>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</si>
  <si>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</si>
  <si>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</si>
  <si>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</si>
  <si>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</si>
  <si>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</si>
  <si>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</si>
  <si>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</si>
  <si>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</si>
  <si>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</si>
  <si>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</si>
  <si>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</si>
  <si>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</si>
  <si>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</si>
  <si>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</si>
  <si>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</si>
  <si>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</si>
  <si>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</si>
  <si>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</si>
  <si>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</si>
  <si>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</si>
  <si>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</si>
  <si>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</si>
  <si>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</si>
  <si>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</si>
  <si>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</si>
  <si>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</si>
  <si>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</si>
  <si>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</si>
  <si>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</si>
  <si>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</si>
  <si>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</si>
  <si>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</si>
  <si>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</si>
  <si>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</si>
  <si>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</si>
  <si>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</si>
  <si>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</si>
  <si>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</si>
  <si>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</si>
  <si>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</si>
  <si>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</si>
  <si>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</si>
  <si>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</si>
  <si>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</si>
  <si>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</si>
  <si>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</si>
  <si>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</si>
  <si>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</si>
  <si>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</si>
  <si>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</si>
  <si>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</si>
  <si>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</si>
  <si>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</si>
  <si>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</si>
  <si>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</si>
  <si>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</si>
  <si>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</si>
  <si>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</si>
  <si>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</si>
  <si>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</si>
  <si>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</si>
  <si>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</si>
  <si>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</si>
  <si>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</si>
  <si>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</si>
  <si>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</si>
  <si>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</si>
  <si>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</si>
  <si>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</si>
  <si>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</si>
  <si>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</si>
  <si>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</si>
  <si>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</si>
  <si>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</si>
  <si>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</si>
  <si>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</si>
  <si>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</si>
  <si>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</si>
  <si>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</si>
  <si>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</si>
  <si>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</si>
  <si>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</si>
  <si>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</si>
  <si>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</si>
  <si>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</si>
  <si>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</si>
  <si>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</si>
  <si>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</si>
  <si>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</si>
  <si>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</si>
  <si>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</si>
  <si>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</si>
  <si>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</si>
  <si>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</si>
  <si>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</si>
  <si>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</si>
  <si>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</si>
  <si>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</si>
  <si>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</si>
  <si>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</si>
  <si>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</si>
  <si>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</si>
  <si>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</si>
  <si>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</si>
  <si>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</si>
  <si>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</si>
  <si>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</si>
  <si>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</si>
  <si>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</si>
  <si>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</si>
  <si>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</si>
  <si>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</si>
  <si>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</si>
  <si>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</si>
  <si>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</si>
  <si>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</si>
  <si>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</si>
  <si>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</si>
  <si>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</si>
  <si>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</si>
  <si>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</si>
  <si>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</si>
  <si>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</si>
  <si>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</si>
  <si>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</si>
  <si>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</si>
  <si>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</si>
  <si>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</si>
  <si>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</si>
  <si>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</si>
  <si>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</si>
  <si>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</si>
  <si>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</si>
  <si>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</si>
  <si>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</si>
  <si>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</si>
  <si>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</si>
  <si>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</si>
  <si>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</si>
  <si>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</si>
  <si>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</si>
  <si>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</si>
  <si>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</si>
  <si>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</si>
  <si>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</si>
  <si>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</si>
  <si>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</si>
  <si>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</si>
  <si>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</si>
  <si>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по состоянию на 01.01.2025</t>
  </si>
  <si>
    <t>План (факт) года 2025</t>
  </si>
  <si>
    <t xml:space="preserve"> по состоянию на 01.01.2024</t>
  </si>
  <si>
    <t>Приобретение генератора ЭД-150-Т400-1PKM26-ПОЖ</t>
  </si>
  <si>
    <t>1.6.1 Прочие инвестиционные проекты</t>
  </si>
  <si>
    <t>г. Вологда</t>
  </si>
  <si>
    <t>1 ед.</t>
  </si>
  <si>
    <t>Коммерческое предложение</t>
  </si>
  <si>
    <t>Вологодская обасть, г. Вологда</t>
  </si>
  <si>
    <t>P_11</t>
  </si>
  <si>
    <t>Приобретение легкового автомобиля LADA GRANTA</t>
  </si>
  <si>
    <t xml:space="preserve">Необходимость перемещения оперативных служб и инвентаря между объектами электросетевого хозяйства </t>
  </si>
  <si>
    <t>1,54 млн.руб</t>
  </si>
  <si>
    <t>Автомобиль LADA GRANTA - 1 шт.</t>
  </si>
  <si>
    <t>1,54 млн. руб. с учетом НДС 20%</t>
  </si>
  <si>
    <t>Повысить эффективность и результативность работы сотрудников, сократить финансовые вложения на ремонт и аренду техники, сократить простой техники на ремонте, 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</si>
  <si>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Использование обновленного автотранспорта и спецтехники в процессе строительства электрических сетей для бесперебойного и качественного электроснабжения потребителей</t>
  </si>
  <si>
    <t>IV квартал 2025</t>
  </si>
  <si>
    <t>2025-2027</t>
  </si>
  <si>
    <t>1,28 млн.руб</t>
  </si>
  <si>
    <t>IV квартал 2027</t>
  </si>
  <si>
    <t xml:space="preserve">4 квартал 2025
4 квартал 2027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</si>
</sst>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68"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0" xfId="50" applyFont="1" applyBorder="1" applyAlignment="1">
      <alignment horizontal="center"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9" fontId="60" fillId="0" borderId="26" xfId="50" applyNumberFormat="1"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1" xfId="50" applyFont="1" applyBorder="1" applyAlignment="1">
      <alignment horizontal="center"/>
    </xf>
    <xf numFmtId="0" fontId="60" fillId="0" borderId="1" xfId="50" applyFont="1" applyBorder="1" applyAlignment="1">
      <alignment horizontal="center"/>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zoomScale="85" zoomScaleNormal="85" zoomScaleSheetLayoutView="85" workbookViewId="0">
      <selection activeCell="A13" sqref="A13:C13"/>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3" t="s">
        <v>494</v>
      </c>
      <c r="B5" s="173"/>
      <c r="C5" s="173"/>
      <c r="D5" s="147"/>
      <c r="E5" s="147"/>
      <c r="F5" s="147"/>
      <c r="G5" s="147"/>
      <c r="H5" s="147"/>
      <c r="I5" s="147"/>
      <c r="J5" s="147"/>
    </row>
    <row r="6" spans="1:22" s="7" customFormat="1" ht="18">
      <c r="A6" s="12"/>
      <c r="H6" s="11"/>
    </row>
    <row r="7" spans="1:22" s="7" customFormat="1" ht="18">
      <c r="A7" s="177" t="s">
        <v>8</v>
      </c>
      <c r="B7" s="177"/>
      <c r="C7" s="177"/>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8" t="s">
        <v>495</v>
      </c>
      <c r="B9" s="178"/>
      <c r="C9" s="178"/>
      <c r="D9" s="6"/>
      <c r="E9" s="6"/>
      <c r="F9" s="6"/>
      <c r="G9" s="6"/>
      <c r="H9" s="6"/>
      <c r="I9" s="9"/>
      <c r="J9" s="9"/>
      <c r="K9" s="9"/>
      <c r="L9" s="9"/>
      <c r="M9" s="9"/>
      <c r="N9" s="9"/>
      <c r="O9" s="9"/>
      <c r="P9" s="9"/>
      <c r="Q9" s="9"/>
      <c r="R9" s="9"/>
      <c r="S9" s="9"/>
      <c r="T9" s="9"/>
      <c r="U9" s="9"/>
      <c r="V9" s="9"/>
    </row>
    <row r="10" spans="1:22" s="7" customFormat="1" ht="18">
      <c r="A10" s="174" t="s">
        <v>7</v>
      </c>
      <c r="B10" s="174"/>
      <c r="C10" s="174"/>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8" t="s">
        <v>521</v>
      </c>
      <c r="B12" s="178"/>
      <c r="C12" s="178"/>
      <c r="D12" s="6"/>
      <c r="E12" s="6"/>
      <c r="F12" s="6"/>
      <c r="G12" s="6"/>
      <c r="H12" s="6"/>
      <c r="I12" s="9"/>
      <c r="J12" s="9"/>
      <c r="K12" s="9"/>
      <c r="L12" s="9"/>
      <c r="M12" s="9"/>
      <c r="N12" s="9"/>
      <c r="O12" s="9"/>
      <c r="P12" s="9"/>
      <c r="Q12" s="9"/>
      <c r="R12" s="9"/>
      <c r="S12" s="9"/>
      <c r="T12" s="9"/>
      <c r="U12" s="9"/>
      <c r="V12" s="9"/>
    </row>
    <row r="13" spans="1:22" s="7" customFormat="1" ht="18">
      <c r="A13" s="174" t="s">
        <v>6</v>
      </c>
      <c r="B13" s="174"/>
      <c r="C13" s="174"/>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9" t="s">
        <v>522</v>
      </c>
      <c r="B15" s="179"/>
      <c r="C15" s="179"/>
      <c r="D15" s="6"/>
      <c r="E15" s="6"/>
      <c r="F15" s="6"/>
      <c r="G15" s="6"/>
      <c r="H15" s="6"/>
      <c r="I15" s="6"/>
      <c r="J15" s="6"/>
      <c r="K15" s="6"/>
      <c r="L15" s="6"/>
      <c r="M15" s="6"/>
      <c r="N15" s="6"/>
      <c r="O15" s="6"/>
      <c r="P15" s="6"/>
      <c r="Q15" s="6"/>
      <c r="R15" s="6"/>
      <c r="S15" s="6"/>
      <c r="T15" s="6"/>
      <c r="U15" s="6"/>
      <c r="V15" s="6"/>
    </row>
    <row r="16" spans="1:22" s="2" customFormat="1" ht="15" customHeight="1">
      <c r="A16" s="174" t="s">
        <v>5</v>
      </c>
      <c r="B16" s="174"/>
      <c r="C16" s="174"/>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5" t="s">
        <v>476</v>
      </c>
      <c r="B18" s="176"/>
      <c r="C18" s="176"/>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322</v>
      </c>
      <c r="C22" s="168" t="s">
        <v>516</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523</v>
      </c>
      <c r="D23" s="4"/>
      <c r="E23" s="4"/>
      <c r="F23" s="4"/>
      <c r="G23" s="4"/>
      <c r="H23" s="4"/>
      <c r="I23" s="3"/>
      <c r="J23" s="3"/>
      <c r="K23" s="3"/>
      <c r="L23" s="3"/>
      <c r="M23" s="3"/>
      <c r="N23" s="3"/>
      <c r="O23" s="3"/>
      <c r="P23" s="3"/>
      <c r="Q23" s="3"/>
      <c r="R23" s="3"/>
      <c r="S23" s="3"/>
    </row>
    <row r="24" spans="1:22" s="2" customFormat="1" ht="22.5" customHeight="1">
      <c r="A24" s="170"/>
      <c r="B24" s="171"/>
      <c r="C24" s="172"/>
      <c r="D24" s="4"/>
      <c r="E24" s="4"/>
      <c r="F24" s="4"/>
      <c r="G24" s="4"/>
      <c r="H24" s="4"/>
      <c r="I24" s="3"/>
      <c r="J24" s="3"/>
      <c r="K24" s="3"/>
      <c r="L24" s="3"/>
      <c r="M24" s="3"/>
      <c r="N24" s="3"/>
      <c r="O24" s="3"/>
      <c r="P24" s="3"/>
      <c r="Q24" s="3"/>
      <c r="R24" s="3"/>
      <c r="S24" s="3"/>
    </row>
    <row r="25" spans="1:22" s="2" customFormat="1" ht="58.5" customHeight="1">
      <c r="A25" s="19" t="s">
        <v>61</v>
      </c>
      <c r="B25" s="26" t="s">
        <v>425</v>
      </c>
      <c r="C25" s="23" t="s">
        <v>496</v>
      </c>
      <c r="D25" s="4"/>
      <c r="E25" s="4"/>
      <c r="F25" s="4"/>
      <c r="G25" s="4"/>
      <c r="H25" s="3"/>
      <c r="I25" s="3"/>
      <c r="J25" s="3"/>
      <c r="K25" s="3"/>
      <c r="L25" s="3"/>
      <c r="M25" s="3"/>
      <c r="N25" s="3"/>
      <c r="O25" s="3"/>
      <c r="P25" s="3"/>
      <c r="Q25" s="3"/>
      <c r="R25" s="3"/>
    </row>
    <row r="26" spans="1:22" s="2" customFormat="1" ht="42.75" customHeight="1">
      <c r="A26" s="19" t="s">
        <v>60</v>
      </c>
      <c r="B26" s="26" t="s">
        <v>74</v>
      </c>
      <c r="C26" s="23" t="s">
        <v>497</v>
      </c>
      <c r="D26" s="4"/>
      <c r="E26" s="4"/>
      <c r="F26" s="4"/>
      <c r="G26" s="4"/>
      <c r="H26" s="3"/>
      <c r="I26" s="3"/>
      <c r="J26" s="3"/>
      <c r="K26" s="3"/>
      <c r="L26" s="3"/>
      <c r="M26" s="3"/>
      <c r="N26" s="3"/>
      <c r="O26" s="3"/>
      <c r="P26" s="3"/>
      <c r="Q26" s="3"/>
      <c r="R26" s="3"/>
    </row>
    <row r="27" spans="1:22" s="2" customFormat="1" ht="51.75" customHeight="1">
      <c r="A27" s="19" t="s">
        <v>58</v>
      </c>
      <c r="B27" s="26" t="s">
        <v>73</v>
      </c>
      <c r="C27" s="23" t="s">
        <v>517</v>
      </c>
      <c r="D27" s="4"/>
      <c r="E27" s="4"/>
      <c r="F27" s="4"/>
      <c r="G27" s="4"/>
      <c r="H27" s="3"/>
      <c r="I27" s="3"/>
      <c r="J27" s="3"/>
      <c r="K27" s="3"/>
      <c r="L27" s="3"/>
      <c r="M27" s="3"/>
      <c r="N27" s="3"/>
      <c r="O27" s="3"/>
      <c r="P27" s="3"/>
      <c r="Q27" s="3"/>
      <c r="R27" s="3"/>
    </row>
    <row r="28" spans="1:22" s="2" customFormat="1" ht="42.75" customHeight="1">
      <c r="A28" s="19" t="s">
        <v>57</v>
      </c>
      <c r="B28" s="26" t="s">
        <v>426</v>
      </c>
      <c r="C28" s="23" t="s">
        <v>496</v>
      </c>
      <c r="D28" s="4"/>
      <c r="E28" s="4"/>
      <c r="F28" s="4"/>
      <c r="G28" s="4"/>
      <c r="H28" s="3"/>
      <c r="I28" s="3"/>
      <c r="J28" s="3"/>
      <c r="K28" s="3"/>
      <c r="L28" s="3"/>
      <c r="M28" s="3"/>
      <c r="N28" s="3"/>
      <c r="O28" s="3"/>
      <c r="P28" s="3"/>
      <c r="Q28" s="3"/>
      <c r="R28" s="3"/>
    </row>
    <row r="29" spans="1:22" s="2" customFormat="1" ht="51.75" customHeight="1">
      <c r="A29" s="19" t="s">
        <v>55</v>
      </c>
      <c r="B29" s="26" t="s">
        <v>427</v>
      </c>
      <c r="C29" s="23" t="s">
        <v>496</v>
      </c>
      <c r="D29" s="4"/>
      <c r="E29" s="4"/>
      <c r="F29" s="4"/>
      <c r="G29" s="4"/>
      <c r="H29" s="3"/>
      <c r="I29" s="3"/>
      <c r="J29" s="3"/>
      <c r="K29" s="3"/>
      <c r="L29" s="3"/>
      <c r="M29" s="3"/>
      <c r="N29" s="3"/>
      <c r="O29" s="3"/>
      <c r="P29" s="3"/>
      <c r="Q29" s="3"/>
      <c r="R29" s="3"/>
    </row>
    <row r="30" spans="1:22" s="2" customFormat="1" ht="51.75" customHeight="1">
      <c r="A30" s="19" t="s">
        <v>53</v>
      </c>
      <c r="B30" s="26" t="s">
        <v>428</v>
      </c>
      <c r="C30" s="23" t="s">
        <v>496</v>
      </c>
      <c r="D30" s="4"/>
      <c r="E30" s="4"/>
      <c r="F30" s="4"/>
      <c r="G30" s="4"/>
      <c r="H30" s="3"/>
      <c r="I30" s="3"/>
      <c r="J30" s="3"/>
      <c r="K30" s="3"/>
      <c r="L30" s="3"/>
      <c r="M30" s="3"/>
      <c r="N30" s="3"/>
      <c r="O30" s="3"/>
      <c r="P30" s="3"/>
      <c r="Q30" s="3"/>
      <c r="R30" s="3"/>
    </row>
    <row r="31" spans="1:22" s="2" customFormat="1" ht="51.75" customHeight="1">
      <c r="A31" s="19" t="s">
        <v>72</v>
      </c>
      <c r="B31" s="26" t="s">
        <v>429</v>
      </c>
      <c r="C31" s="23" t="s">
        <v>496</v>
      </c>
      <c r="D31" s="4"/>
      <c r="E31" s="4"/>
      <c r="F31" s="4"/>
      <c r="G31" s="4"/>
      <c r="H31" s="3"/>
      <c r="I31" s="3"/>
      <c r="J31" s="3"/>
      <c r="K31" s="3"/>
      <c r="L31" s="3"/>
      <c r="M31" s="3"/>
      <c r="N31" s="3"/>
      <c r="O31" s="3"/>
      <c r="P31" s="3"/>
      <c r="Q31" s="3"/>
      <c r="R31" s="3"/>
    </row>
    <row r="32" spans="1:22" s="2" customFormat="1" ht="51.75" customHeight="1">
      <c r="A32" s="19" t="s">
        <v>70</v>
      </c>
      <c r="B32" s="26" t="s">
        <v>430</v>
      </c>
      <c r="C32" s="23" t="s">
        <v>496</v>
      </c>
      <c r="D32" s="4"/>
      <c r="E32" s="4"/>
      <c r="F32" s="4"/>
      <c r="G32" s="4"/>
      <c r="H32" s="3"/>
      <c r="I32" s="3"/>
      <c r="J32" s="3"/>
      <c r="K32" s="3"/>
      <c r="L32" s="3"/>
      <c r="M32" s="3"/>
      <c r="N32" s="3"/>
      <c r="O32" s="3"/>
      <c r="P32" s="3"/>
      <c r="Q32" s="3"/>
      <c r="R32" s="3"/>
    </row>
    <row r="33" spans="1:18" s="2" customFormat="1" ht="101.25" customHeight="1">
      <c r="A33" s="19" t="s">
        <v>69</v>
      </c>
      <c r="B33" s="26" t="s">
        <v>431</v>
      </c>
      <c r="C33" s="23" t="s">
        <v>496</v>
      </c>
      <c r="D33" s="4"/>
      <c r="E33" s="4"/>
      <c r="F33" s="4"/>
      <c r="G33" s="4"/>
      <c r="H33" s="3"/>
      <c r="I33" s="3"/>
      <c r="J33" s="3"/>
      <c r="K33" s="3"/>
      <c r="L33" s="3"/>
      <c r="M33" s="3"/>
      <c r="N33" s="3"/>
      <c r="O33" s="3"/>
      <c r="P33" s="3"/>
      <c r="Q33" s="3"/>
      <c r="R33" s="3"/>
    </row>
    <row r="34" spans="1:18" ht="111" customHeight="1">
      <c r="A34" s="19" t="s">
        <v>445</v>
      </c>
      <c r="B34" s="26" t="s">
        <v>432</v>
      </c>
      <c r="C34" s="23" t="s">
        <v>496</v>
      </c>
    </row>
    <row r="35" spans="1:18" ht="58.5" customHeight="1">
      <c r="A35" s="19" t="s">
        <v>435</v>
      </c>
      <c r="B35" s="26" t="s">
        <v>71</v>
      </c>
      <c r="C35" s="23" t="s">
        <v>496</v>
      </c>
    </row>
    <row r="36" spans="1:18" ht="51.75" customHeight="1">
      <c r="A36" s="19" t="s">
        <v>446</v>
      </c>
      <c r="B36" s="26" t="s">
        <v>433</v>
      </c>
      <c r="C36" s="23" t="s">
        <v>496</v>
      </c>
    </row>
    <row r="37" spans="1:18" ht="43.5" customHeight="1">
      <c r="A37" s="19" t="s">
        <v>436</v>
      </c>
      <c r="B37" s="26" t="s">
        <v>434</v>
      </c>
      <c r="C37" s="23" t="s">
        <v>496</v>
      </c>
    </row>
    <row r="38" spans="1:18" ht="43.5" customHeight="1">
      <c r="A38" s="19" t="s">
        <v>447</v>
      </c>
      <c r="B38" s="26" t="s">
        <v>232</v>
      </c>
      <c r="C38" s="23" t="s">
        <v>496</v>
      </c>
    </row>
    <row r="39" spans="1:18" ht="23.25" customHeight="1">
      <c r="A39" s="170"/>
      <c r="B39" s="171"/>
      <c r="C39" s="172"/>
    </row>
    <row r="40" spans="1:18" ht="51">
      <c r="A40" s="19" t="s">
        <v>437</v>
      </c>
      <c r="B40" s="26" t="s">
        <v>489</v>
      </c>
      <c r="C40" s="152" t="s">
        <v>518</v>
      </c>
    </row>
    <row r="41" spans="1:18" ht="105.75" customHeight="1">
      <c r="A41" s="19" t="s">
        <v>448</v>
      </c>
      <c r="B41" s="26" t="s">
        <v>471</v>
      </c>
      <c r="C41" s="23" t="s">
        <v>496</v>
      </c>
    </row>
    <row r="42" spans="1:18" ht="83.25" customHeight="1">
      <c r="A42" s="19" t="s">
        <v>438</v>
      </c>
      <c r="B42" s="26" t="s">
        <v>486</v>
      </c>
      <c r="C42" s="23" t="s">
        <v>496</v>
      </c>
    </row>
    <row r="43" spans="1:18" ht="186" customHeight="1">
      <c r="A43" s="19" t="s">
        <v>451</v>
      </c>
      <c r="B43" s="26" t="s">
        <v>452</v>
      </c>
      <c r="C43" s="23" t="s">
        <v>496</v>
      </c>
    </row>
    <row r="44" spans="1:18" ht="111" customHeight="1">
      <c r="A44" s="19" t="s">
        <v>439</v>
      </c>
      <c r="B44" s="26" t="s">
        <v>477</v>
      </c>
      <c r="C44" s="23" t="s">
        <v>496</v>
      </c>
    </row>
    <row r="45" spans="1:18" ht="120" customHeight="1">
      <c r="A45" s="19" t="s">
        <v>472</v>
      </c>
      <c r="B45" s="26" t="s">
        <v>478</v>
      </c>
      <c r="C45" s="23" t="s">
        <v>496</v>
      </c>
    </row>
    <row r="46" spans="1:18" ht="101.25" customHeight="1">
      <c r="A46" s="19" t="s">
        <v>440</v>
      </c>
      <c r="B46" s="26" t="s">
        <v>479</v>
      </c>
      <c r="C46" s="23" t="s">
        <v>496</v>
      </c>
    </row>
    <row r="47" spans="1:18" ht="18.75" customHeight="1">
      <c r="A47" s="170"/>
      <c r="B47" s="171"/>
      <c r="C47" s="172"/>
    </row>
    <row r="48" spans="1:18" ht="75.75" customHeight="1">
      <c r="A48" s="19" t="s">
        <v>473</v>
      </c>
      <c r="B48" s="26" t="s">
        <v>487</v>
      </c>
      <c r="C48" s="23" t="s">
        <v>524</v>
      </c>
    </row>
    <row r="49" spans="1:3" ht="71.25" customHeight="1">
      <c r="A49" s="19" t="s">
        <v>441</v>
      </c>
      <c r="B49" s="26" t="s">
        <v>488</v>
      </c>
      <c r="C49" s="23" t="s">
        <v>531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C19" sqref="C19"/>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10.5" style="43" customWidth="1"/>
    <col min="13" max="13" width="5.33203125" style="43" customWidth="1"/>
    <col min="14" max="14" width="8.5" style="43" customWidth="1"/>
    <col min="15" max="15" width="6.1640625" style="43" customWidth="1"/>
    <col min="16" max="16" width="11.5" style="43" customWidth="1"/>
    <col min="17" max="19" width="6.1640625" style="43" customWidth="1"/>
    <col min="20" max="20" width="10.6640625" style="43" customWidth="1"/>
    <col min="21" max="23" width="6.1640625" style="43" customWidth="1"/>
    <col min="24" max="24" width="13.164062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3" t="s">
        <v>501</v>
      </c>
      <c r="B4" s="173"/>
      <c r="C4" s="173"/>
      <c r="D4" s="173"/>
      <c r="E4" s="173"/>
      <c r="F4" s="173"/>
      <c r="G4" s="173"/>
      <c r="H4" s="173"/>
      <c r="I4" s="173"/>
      <c r="J4" s="173"/>
      <c r="K4" s="173"/>
      <c r="L4" s="173"/>
      <c r="M4" s="173"/>
      <c r="N4" s="173"/>
      <c r="O4" s="173"/>
      <c r="P4" s="173"/>
      <c r="Q4" s="173"/>
      <c r="R4" s="173"/>
      <c r="S4" s="173"/>
      <c r="T4" s="173"/>
      <c r="U4" s="173"/>
      <c r="V4" s="173"/>
      <c r="W4" s="173"/>
      <c r="X4" s="173"/>
      <c r="Y4" s="173"/>
    </row>
    <row r="5" spans="1:25" ht="18">
      <c r="Y5" s="11"/>
    </row>
    <row r="6" spans="1:25" ht="18">
      <c r="A6" s="177" t="s">
        <v>8</v>
      </c>
      <c r="B6" s="177"/>
      <c r="C6" s="177"/>
      <c r="D6" s="177"/>
      <c r="E6" s="177"/>
      <c r="F6" s="177"/>
      <c r="G6" s="177"/>
      <c r="H6" s="177"/>
      <c r="I6" s="177"/>
      <c r="J6" s="177"/>
      <c r="K6" s="177"/>
      <c r="L6" s="177"/>
      <c r="M6" s="177"/>
      <c r="N6" s="177"/>
      <c r="O6" s="177"/>
      <c r="P6" s="177"/>
      <c r="Q6" s="177"/>
      <c r="R6" s="177"/>
      <c r="S6" s="177"/>
      <c r="T6" s="177"/>
      <c r="U6" s="177"/>
      <c r="V6" s="177"/>
      <c r="W6" s="177"/>
      <c r="X6" s="177"/>
      <c r="Y6" s="177"/>
    </row>
    <row r="7" spans="1:25" ht="18">
      <c r="A7" s="9"/>
      <c r="B7" s="9"/>
      <c r="C7" s="9"/>
      <c r="D7" s="9"/>
      <c r="E7" s="9"/>
      <c r="F7" s="9"/>
      <c r="G7" s="9"/>
      <c r="H7" s="9"/>
      <c r="I7" s="9"/>
      <c r="J7" s="65"/>
      <c r="K7" s="65"/>
      <c r="L7" s="65"/>
      <c r="M7" s="65"/>
      <c r="N7" s="65"/>
      <c r="O7" s="65"/>
      <c r="P7" s="65"/>
      <c r="Q7" s="65"/>
      <c r="R7" s="65"/>
      <c r="S7" s="65"/>
      <c r="T7" s="65"/>
      <c r="U7" s="65"/>
      <c r="V7" s="65"/>
      <c r="W7" s="65"/>
      <c r="X7" s="65"/>
      <c r="Y7" s="65"/>
    </row>
    <row r="8" spans="1:25">
      <c r="A8" s="180" t="str">
        <f>'1. паспорт местоположение'!A9:C9</f>
        <v xml:space="preserve">                                                                                          ООО "ГЭСК"                                                                                                                         </v>
      </c>
      <c r="B8" s="180"/>
      <c r="C8" s="180"/>
      <c r="D8" s="180"/>
      <c r="E8" s="180"/>
      <c r="F8" s="180"/>
      <c r="G8" s="180"/>
      <c r="H8" s="180"/>
      <c r="I8" s="180"/>
      <c r="J8" s="180"/>
      <c r="K8" s="180"/>
      <c r="L8" s="180"/>
      <c r="M8" s="180"/>
      <c r="N8" s="180"/>
      <c r="O8" s="180"/>
      <c r="P8" s="180"/>
      <c r="Q8" s="180"/>
      <c r="R8" s="180"/>
      <c r="S8" s="180"/>
      <c r="T8" s="180"/>
      <c r="U8" s="180"/>
      <c r="V8" s="180"/>
      <c r="W8" s="180"/>
      <c r="X8" s="180"/>
      <c r="Y8" s="180"/>
    </row>
    <row r="9" spans="1:25" ht="18.75" customHeight="1">
      <c r="A9" s="174" t="s">
        <v>7</v>
      </c>
      <c r="B9" s="174"/>
      <c r="C9" s="174"/>
      <c r="D9" s="174"/>
      <c r="E9" s="174"/>
      <c r="F9" s="174"/>
      <c r="G9" s="174"/>
      <c r="H9" s="174"/>
      <c r="I9" s="174"/>
      <c r="J9" s="174"/>
      <c r="K9" s="174"/>
      <c r="L9" s="174"/>
      <c r="M9" s="174"/>
      <c r="N9" s="174"/>
      <c r="O9" s="174"/>
      <c r="P9" s="174"/>
      <c r="Q9" s="174"/>
      <c r="R9" s="174"/>
      <c r="S9" s="174"/>
      <c r="T9" s="174"/>
      <c r="U9" s="174"/>
      <c r="V9" s="174"/>
      <c r="W9" s="174"/>
      <c r="X9" s="174"/>
      <c r="Y9" s="174"/>
    </row>
    <row r="10" spans="1:25" ht="18">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c r="A11" s="180" t="str">
        <f>'1. паспорт местоположение'!A12:C12</f>
        <v>P_11</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row>
    <row r="12" spans="1:25">
      <c r="A12" s="174" t="s">
        <v>6</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row>
    <row r="13" spans="1:25" ht="16.5" customHeight="1">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c r="A14" s="180" t="str">
        <f>'1. паспорт местоположение'!A15:C15</f>
        <v>Приобретение легкового автомобиля LADA GRANTA</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row>
    <row r="15" spans="1:25" ht="15.75" customHeight="1">
      <c r="A15" s="174" t="s">
        <v>5</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row>
    <row r="16" spans="1: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row>
    <row r="18" spans="1:28">
      <c r="A18" s="295" t="s">
        <v>461</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row>
    <row r="20" spans="1:28" ht="33" customHeight="1">
      <c r="A20" s="288" t="s">
        <v>188</v>
      </c>
      <c r="B20" s="288" t="s">
        <v>187</v>
      </c>
      <c r="C20" s="286" t="s">
        <v>186</v>
      </c>
      <c r="D20" s="286"/>
      <c r="E20" s="291" t="s">
        <v>185</v>
      </c>
      <c r="F20" s="291"/>
      <c r="G20" s="288" t="s">
        <v>513</v>
      </c>
      <c r="H20" s="300" t="s">
        <v>507</v>
      </c>
      <c r="I20" s="301"/>
      <c r="J20" s="301"/>
      <c r="K20" s="301"/>
      <c r="L20" s="300" t="s">
        <v>508</v>
      </c>
      <c r="M20" s="301"/>
      <c r="N20" s="301"/>
      <c r="O20" s="301"/>
      <c r="P20" s="300" t="s">
        <v>509</v>
      </c>
      <c r="Q20" s="301"/>
      <c r="R20" s="301"/>
      <c r="S20" s="301"/>
      <c r="T20" s="300" t="s">
        <v>511</v>
      </c>
      <c r="U20" s="301"/>
      <c r="V20" s="301"/>
      <c r="W20" s="301"/>
      <c r="X20" s="296" t="s">
        <v>184</v>
      </c>
      <c r="Y20" s="297"/>
      <c r="Z20" s="63"/>
      <c r="AA20" s="63"/>
      <c r="AB20" s="63"/>
    </row>
    <row r="21" spans="1:28" ht="99.75" customHeight="1">
      <c r="A21" s="289"/>
      <c r="B21" s="289"/>
      <c r="C21" s="286"/>
      <c r="D21" s="286"/>
      <c r="E21" s="291"/>
      <c r="F21" s="291"/>
      <c r="G21" s="289"/>
      <c r="H21" s="286" t="s">
        <v>2</v>
      </c>
      <c r="I21" s="286"/>
      <c r="J21" s="286" t="s">
        <v>183</v>
      </c>
      <c r="K21" s="286"/>
      <c r="L21" s="286" t="s">
        <v>2</v>
      </c>
      <c r="M21" s="286"/>
      <c r="N21" s="286" t="s">
        <v>183</v>
      </c>
      <c r="O21" s="286"/>
      <c r="P21" s="286" t="s">
        <v>2</v>
      </c>
      <c r="Q21" s="286"/>
      <c r="R21" s="286" t="s">
        <v>183</v>
      </c>
      <c r="S21" s="286"/>
      <c r="T21" s="286" t="s">
        <v>2</v>
      </c>
      <c r="U21" s="286"/>
      <c r="V21" s="286" t="s">
        <v>183</v>
      </c>
      <c r="W21" s="286"/>
      <c r="X21" s="298"/>
      <c r="Y21" s="299"/>
    </row>
    <row r="22" spans="1:28" ht="89.25" customHeight="1">
      <c r="A22" s="290"/>
      <c r="B22" s="290"/>
      <c r="C22" s="60" t="s">
        <v>2</v>
      </c>
      <c r="D22" s="60" t="s">
        <v>181</v>
      </c>
      <c r="E22" s="62" t="s">
        <v>514</v>
      </c>
      <c r="F22" s="62" t="s">
        <v>512</v>
      </c>
      <c r="G22" s="290"/>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3">
        <f>1539.13/1000</f>
        <v>1.5391300000000001</v>
      </c>
      <c r="D24" s="163">
        <f>C24</f>
        <v>1.5391300000000001</v>
      </c>
      <c r="E24" s="51" t="s">
        <v>496</v>
      </c>
      <c r="F24" s="51" t="s">
        <v>496</v>
      </c>
      <c r="G24" s="51" t="s">
        <v>496</v>
      </c>
      <c r="H24" s="163">
        <f>128.2608/1000</f>
        <v>0.12826079999999998</v>
      </c>
      <c r="I24" s="54" t="s">
        <v>60</v>
      </c>
      <c r="J24" s="51"/>
      <c r="K24" s="51"/>
      <c r="L24" s="163">
        <f>769.565/1000</f>
        <v>0.76956500000000005</v>
      </c>
      <c r="M24" s="54" t="s">
        <v>60</v>
      </c>
      <c r="N24" s="51"/>
      <c r="O24" s="51"/>
      <c r="P24" s="163">
        <f>641.304/1000</f>
        <v>0.64130399999999999</v>
      </c>
      <c r="Q24" s="54" t="s">
        <v>60</v>
      </c>
      <c r="R24" s="51"/>
      <c r="S24" s="51"/>
      <c r="T24" s="163"/>
      <c r="U24" s="54"/>
      <c r="V24" s="51"/>
      <c r="W24" s="51"/>
      <c r="X24" s="163">
        <f>H24+L24+P24+T24</f>
        <v>1.5391298</v>
      </c>
      <c r="Y24" s="51" t="s">
        <v>496</v>
      </c>
    </row>
    <row r="25" spans="1:28" ht="24" customHeight="1">
      <c r="A25" s="54" t="s">
        <v>179</v>
      </c>
      <c r="B25" s="34" t="s">
        <v>178</v>
      </c>
      <c r="C25" s="51" t="s">
        <v>496</v>
      </c>
      <c r="D25" s="51" t="str">
        <f t="shared" ref="D25:D64" si="0">C25</f>
        <v>нд</v>
      </c>
      <c r="E25" s="51" t="s">
        <v>496</v>
      </c>
      <c r="F25" s="51" t="s">
        <v>496</v>
      </c>
      <c r="G25" s="51" t="s">
        <v>496</v>
      </c>
      <c r="H25" s="59"/>
      <c r="I25" s="59"/>
      <c r="J25" s="51"/>
      <c r="K25" s="51"/>
      <c r="L25" s="59"/>
      <c r="M25" s="59"/>
      <c r="N25" s="51"/>
      <c r="O25" s="51"/>
      <c r="P25" s="59"/>
      <c r="Q25" s="59"/>
      <c r="R25" s="51"/>
      <c r="S25" s="51"/>
      <c r="T25" s="59"/>
      <c r="U25" s="59"/>
      <c r="V25" s="51"/>
      <c r="W25" s="51"/>
      <c r="X25" s="59"/>
      <c r="Y25" s="51" t="s">
        <v>496</v>
      </c>
    </row>
    <row r="26" spans="1:28" ht="17">
      <c r="A26" s="54" t="s">
        <v>177</v>
      </c>
      <c r="B26" s="34" t="s">
        <v>176</v>
      </c>
      <c r="C26" s="51" t="s">
        <v>496</v>
      </c>
      <c r="D26" s="51" t="str">
        <f t="shared" si="0"/>
        <v>нд</v>
      </c>
      <c r="E26" s="51" t="s">
        <v>496</v>
      </c>
      <c r="F26" s="51" t="s">
        <v>496</v>
      </c>
      <c r="G26" s="51" t="s">
        <v>496</v>
      </c>
      <c r="H26" s="52"/>
      <c r="I26" s="52"/>
      <c r="J26" s="51"/>
      <c r="K26" s="51"/>
      <c r="L26" s="52"/>
      <c r="M26" s="52"/>
      <c r="N26" s="51"/>
      <c r="O26" s="51"/>
      <c r="P26" s="52"/>
      <c r="Q26" s="52"/>
      <c r="R26" s="51"/>
      <c r="S26" s="51"/>
      <c r="T26" s="52"/>
      <c r="U26" s="52"/>
      <c r="V26" s="51"/>
      <c r="W26" s="51"/>
      <c r="X26" s="51"/>
      <c r="Y26" s="51" t="s">
        <v>496</v>
      </c>
    </row>
    <row r="27" spans="1:28" ht="34">
      <c r="A27" s="54" t="s">
        <v>175</v>
      </c>
      <c r="B27" s="34" t="s">
        <v>398</v>
      </c>
      <c r="C27" s="163">
        <f>1539.13/1000</f>
        <v>1.5391300000000001</v>
      </c>
      <c r="D27" s="163">
        <f t="shared" si="0"/>
        <v>1.5391300000000001</v>
      </c>
      <c r="E27" s="51" t="s">
        <v>496</v>
      </c>
      <c r="F27" s="51" t="s">
        <v>496</v>
      </c>
      <c r="G27" s="51" t="s">
        <v>496</v>
      </c>
      <c r="H27" s="163">
        <f>128.2608/1000</f>
        <v>0.12826079999999998</v>
      </c>
      <c r="I27" s="51">
        <v>4</v>
      </c>
      <c r="J27" s="51"/>
      <c r="K27" s="51"/>
      <c r="L27" s="163">
        <f>769.565/1000</f>
        <v>0.76956500000000005</v>
      </c>
      <c r="M27" s="51">
        <f>M30</f>
        <v>4</v>
      </c>
      <c r="N27" s="51"/>
      <c r="O27" s="51"/>
      <c r="P27" s="165">
        <f>641.304/1000</f>
        <v>0.64130399999999999</v>
      </c>
      <c r="Q27" s="51">
        <f>Q30</f>
        <v>4</v>
      </c>
      <c r="R27" s="51"/>
      <c r="S27" s="51"/>
      <c r="T27" s="165"/>
      <c r="U27" s="51"/>
      <c r="V27" s="51"/>
      <c r="W27" s="51"/>
      <c r="X27" s="163">
        <f>H27+L27+P27+T27</f>
        <v>1.5391298</v>
      </c>
      <c r="Y27" s="51" t="s">
        <v>496</v>
      </c>
    </row>
    <row r="28" spans="1:28" ht="17">
      <c r="A28" s="54" t="s">
        <v>174</v>
      </c>
      <c r="B28" s="34" t="s">
        <v>173</v>
      </c>
      <c r="C28" s="51" t="s">
        <v>496</v>
      </c>
      <c r="D28" s="51" t="str">
        <f t="shared" si="0"/>
        <v>нд</v>
      </c>
      <c r="E28" s="51" t="s">
        <v>496</v>
      </c>
      <c r="F28" s="51" t="s">
        <v>496</v>
      </c>
      <c r="G28" s="51" t="s">
        <v>496</v>
      </c>
      <c r="H28" s="165"/>
      <c r="I28" s="51"/>
      <c r="J28" s="51"/>
      <c r="K28" s="51"/>
      <c r="L28" s="165"/>
      <c r="M28" s="51"/>
      <c r="N28" s="51"/>
      <c r="O28" s="51"/>
      <c r="P28" s="165"/>
      <c r="Q28" s="51"/>
      <c r="R28" s="51"/>
      <c r="S28" s="51"/>
      <c r="T28" s="165"/>
      <c r="U28" s="51"/>
      <c r="V28" s="51"/>
      <c r="W28" s="51"/>
      <c r="X28" s="163"/>
      <c r="Y28" s="51" t="s">
        <v>496</v>
      </c>
    </row>
    <row r="29" spans="1:28" ht="17">
      <c r="A29" s="54" t="s">
        <v>172</v>
      </c>
      <c r="B29" s="58" t="s">
        <v>171</v>
      </c>
      <c r="C29" s="51" t="s">
        <v>496</v>
      </c>
      <c r="D29" s="51" t="str">
        <f t="shared" ref="D29" si="1">C29</f>
        <v>нд</v>
      </c>
      <c r="E29" s="51" t="s">
        <v>496</v>
      </c>
      <c r="F29" s="51" t="s">
        <v>496</v>
      </c>
      <c r="G29" s="51" t="s">
        <v>496</v>
      </c>
      <c r="H29" s="163"/>
      <c r="I29" s="51"/>
      <c r="J29" s="51"/>
      <c r="K29" s="51"/>
      <c r="L29" s="51"/>
      <c r="M29" s="51"/>
      <c r="N29" s="51"/>
      <c r="O29" s="51"/>
      <c r="P29" s="163"/>
      <c r="Q29" s="51"/>
      <c r="R29" s="51"/>
      <c r="S29" s="51"/>
      <c r="T29" s="163"/>
      <c r="U29" s="51"/>
      <c r="V29" s="51"/>
      <c r="W29" s="51"/>
      <c r="X29" s="163"/>
      <c r="Y29" s="51" t="s">
        <v>496</v>
      </c>
    </row>
    <row r="30" spans="1:28" ht="51">
      <c r="A30" s="57" t="s">
        <v>62</v>
      </c>
      <c r="B30" s="56" t="s">
        <v>170</v>
      </c>
      <c r="C30" s="169">
        <f>C24/1.2</f>
        <v>1.2826083333333336</v>
      </c>
      <c r="D30" s="169">
        <f>C30</f>
        <v>1.2826083333333336</v>
      </c>
      <c r="E30" s="51" t="s">
        <v>496</v>
      </c>
      <c r="F30" s="51" t="s">
        <v>496</v>
      </c>
      <c r="G30" s="51" t="s">
        <v>496</v>
      </c>
      <c r="H30" s="163">
        <f>106.884/1000</f>
        <v>0.10688400000000001</v>
      </c>
      <c r="I30" s="51">
        <v>4</v>
      </c>
      <c r="J30" s="51"/>
      <c r="K30" s="51"/>
      <c r="L30" s="165">
        <f>641.304/1000</f>
        <v>0.64130399999999999</v>
      </c>
      <c r="M30" s="51">
        <v>4</v>
      </c>
      <c r="N30" s="51"/>
      <c r="O30" s="51"/>
      <c r="P30" s="163">
        <f>534.42/1000</f>
        <v>0.53442000000000001</v>
      </c>
      <c r="Q30" s="51">
        <v>4</v>
      </c>
      <c r="R30" s="51"/>
      <c r="S30" s="51"/>
      <c r="T30" s="163"/>
      <c r="U30" s="51"/>
      <c r="V30" s="51"/>
      <c r="W30" s="51"/>
      <c r="X30" s="163">
        <f>H30+L30+P30+T30</f>
        <v>1.282608</v>
      </c>
      <c r="Y30" s="51" t="s">
        <v>496</v>
      </c>
    </row>
    <row r="31" spans="1:28" ht="17">
      <c r="A31" s="57" t="s">
        <v>169</v>
      </c>
      <c r="B31" s="34" t="s">
        <v>168</v>
      </c>
      <c r="C31" s="51" t="s">
        <v>496</v>
      </c>
      <c r="D31" s="51" t="str">
        <f t="shared" si="0"/>
        <v>нд</v>
      </c>
      <c r="E31" s="51" t="s">
        <v>496</v>
      </c>
      <c r="F31" s="51" t="s">
        <v>496</v>
      </c>
      <c r="G31" s="51" t="s">
        <v>496</v>
      </c>
      <c r="H31" s="51"/>
      <c r="I31" s="51"/>
      <c r="J31" s="51"/>
      <c r="K31" s="51"/>
      <c r="L31" s="51"/>
      <c r="M31" s="51"/>
      <c r="N31" s="51"/>
      <c r="O31" s="51"/>
      <c r="P31" s="51"/>
      <c r="Q31" s="51"/>
      <c r="R31" s="51"/>
      <c r="S31" s="51"/>
      <c r="T31" s="51"/>
      <c r="U31" s="51"/>
      <c r="V31" s="51"/>
      <c r="W31" s="51"/>
      <c r="X31" s="51"/>
      <c r="Y31" s="51" t="s">
        <v>496</v>
      </c>
    </row>
    <row r="32" spans="1:28" ht="17">
      <c r="A32" s="57" t="s">
        <v>167</v>
      </c>
      <c r="B32" s="34" t="s">
        <v>166</v>
      </c>
      <c r="C32" s="51" t="s">
        <v>496</v>
      </c>
      <c r="D32" s="51" t="str">
        <f t="shared" si="0"/>
        <v>нд</v>
      </c>
      <c r="E32" s="51" t="s">
        <v>496</v>
      </c>
      <c r="F32" s="51" t="s">
        <v>496</v>
      </c>
      <c r="G32" s="51" t="s">
        <v>496</v>
      </c>
      <c r="H32" s="157"/>
      <c r="I32" s="51"/>
      <c r="J32" s="51"/>
      <c r="K32" s="51"/>
      <c r="L32" s="51"/>
      <c r="M32" s="51"/>
      <c r="N32" s="51"/>
      <c r="O32" s="51"/>
      <c r="P32" s="51"/>
      <c r="Q32" s="51"/>
      <c r="R32" s="51"/>
      <c r="S32" s="51"/>
      <c r="T32" s="51"/>
      <c r="U32" s="51"/>
      <c r="V32" s="51"/>
      <c r="W32" s="51"/>
      <c r="X32" s="157"/>
      <c r="Y32" s="51" t="s">
        <v>496</v>
      </c>
    </row>
    <row r="33" spans="1:25" ht="17">
      <c r="A33" s="57" t="s">
        <v>165</v>
      </c>
      <c r="B33" s="34" t="s">
        <v>164</v>
      </c>
      <c r="C33" s="51" t="s">
        <v>496</v>
      </c>
      <c r="D33" s="51" t="str">
        <f t="shared" si="0"/>
        <v>нд</v>
      </c>
      <c r="E33" s="51" t="s">
        <v>496</v>
      </c>
      <c r="F33" s="51" t="s">
        <v>496</v>
      </c>
      <c r="G33" s="51" t="s">
        <v>496</v>
      </c>
      <c r="H33" s="157"/>
      <c r="I33" s="51"/>
      <c r="J33" s="51"/>
      <c r="K33" s="51"/>
      <c r="L33" s="51"/>
      <c r="M33" s="51"/>
      <c r="N33" s="51"/>
      <c r="O33" s="51"/>
      <c r="P33" s="51"/>
      <c r="Q33" s="51"/>
      <c r="R33" s="51"/>
      <c r="S33" s="51"/>
      <c r="T33" s="51"/>
      <c r="U33" s="51"/>
      <c r="V33" s="51"/>
      <c r="W33" s="51"/>
      <c r="X33" s="157"/>
      <c r="Y33" s="51" t="s">
        <v>496</v>
      </c>
    </row>
    <row r="34" spans="1:25" ht="17">
      <c r="A34" s="57" t="s">
        <v>163</v>
      </c>
      <c r="B34" s="34" t="s">
        <v>162</v>
      </c>
      <c r="C34" s="51" t="s">
        <v>496</v>
      </c>
      <c r="D34" s="51" t="str">
        <f t="shared" si="0"/>
        <v>нд</v>
      </c>
      <c r="E34" s="51" t="s">
        <v>496</v>
      </c>
      <c r="F34" s="51" t="s">
        <v>496</v>
      </c>
      <c r="G34" s="51" t="s">
        <v>496</v>
      </c>
      <c r="H34" s="51"/>
      <c r="I34" s="51"/>
      <c r="J34" s="51"/>
      <c r="K34" s="51"/>
      <c r="L34" s="51"/>
      <c r="M34" s="51"/>
      <c r="N34" s="51"/>
      <c r="O34" s="51"/>
      <c r="P34" s="51"/>
      <c r="Q34" s="51"/>
      <c r="R34" s="51"/>
      <c r="S34" s="51"/>
      <c r="T34" s="51"/>
      <c r="U34" s="51"/>
      <c r="V34" s="51"/>
      <c r="W34" s="51"/>
      <c r="X34" s="51"/>
      <c r="Y34" s="51" t="s">
        <v>496</v>
      </c>
    </row>
    <row r="35" spans="1:25" ht="34">
      <c r="A35" s="57" t="s">
        <v>61</v>
      </c>
      <c r="B35" s="56" t="s">
        <v>161</v>
      </c>
      <c r="C35" s="51" t="s">
        <v>496</v>
      </c>
      <c r="D35" s="51" t="str">
        <f t="shared" si="0"/>
        <v>нд</v>
      </c>
      <c r="E35" s="51" t="s">
        <v>496</v>
      </c>
      <c r="F35" s="51" t="s">
        <v>496</v>
      </c>
      <c r="G35" s="51" t="s">
        <v>496</v>
      </c>
      <c r="H35" s="51"/>
      <c r="I35" s="51"/>
      <c r="J35" s="51"/>
      <c r="K35" s="51"/>
      <c r="L35" s="51"/>
      <c r="M35" s="51"/>
      <c r="N35" s="51"/>
      <c r="O35" s="51"/>
      <c r="P35" s="51"/>
      <c r="Q35" s="51"/>
      <c r="R35" s="51"/>
      <c r="S35" s="51"/>
      <c r="T35" s="51"/>
      <c r="U35" s="51"/>
      <c r="V35" s="51"/>
      <c r="W35" s="51"/>
      <c r="X35" s="51"/>
      <c r="Y35" s="51" t="s">
        <v>496</v>
      </c>
    </row>
    <row r="36" spans="1:25" ht="34">
      <c r="A36" s="54" t="s">
        <v>160</v>
      </c>
      <c r="B36" s="53" t="s">
        <v>159</v>
      </c>
      <c r="C36" s="51" t="s">
        <v>496</v>
      </c>
      <c r="D36" s="51" t="str">
        <f t="shared" si="0"/>
        <v>нд</v>
      </c>
      <c r="E36" s="51" t="s">
        <v>496</v>
      </c>
      <c r="F36" s="51" t="s">
        <v>496</v>
      </c>
      <c r="G36" s="51" t="s">
        <v>496</v>
      </c>
      <c r="H36" s="51"/>
      <c r="I36" s="51"/>
      <c r="J36" s="51"/>
      <c r="K36" s="51"/>
      <c r="L36" s="51"/>
      <c r="M36" s="51"/>
      <c r="N36" s="51"/>
      <c r="O36" s="51"/>
      <c r="P36" s="51"/>
      <c r="Q36" s="51"/>
      <c r="R36" s="51"/>
      <c r="S36" s="51"/>
      <c r="T36" s="51"/>
      <c r="U36" s="51"/>
      <c r="V36" s="51"/>
      <c r="W36" s="51"/>
      <c r="X36" s="51"/>
      <c r="Y36" s="51" t="s">
        <v>496</v>
      </c>
    </row>
    <row r="37" spans="1:25" ht="17">
      <c r="A37" s="54" t="s">
        <v>158</v>
      </c>
      <c r="B37" s="53" t="s">
        <v>148</v>
      </c>
      <c r="C37" s="51" t="s">
        <v>496</v>
      </c>
      <c r="D37" s="51" t="str">
        <f t="shared" si="0"/>
        <v>нд</v>
      </c>
      <c r="E37" s="51" t="s">
        <v>496</v>
      </c>
      <c r="F37" s="51" t="s">
        <v>496</v>
      </c>
      <c r="G37" s="51" t="s">
        <v>496</v>
      </c>
      <c r="H37" s="51"/>
      <c r="I37" s="51"/>
      <c r="J37" s="51"/>
      <c r="K37" s="51"/>
      <c r="L37" s="51"/>
      <c r="M37" s="51"/>
      <c r="N37" s="51"/>
      <c r="O37" s="51"/>
      <c r="P37" s="51"/>
      <c r="Q37" s="51"/>
      <c r="R37" s="51"/>
      <c r="S37" s="51"/>
      <c r="T37" s="51"/>
      <c r="U37" s="51"/>
      <c r="V37" s="51"/>
      <c r="W37" s="51"/>
      <c r="X37" s="51"/>
      <c r="Y37" s="51" t="s">
        <v>496</v>
      </c>
    </row>
    <row r="38" spans="1:25" ht="17">
      <c r="A38" s="54" t="s">
        <v>157</v>
      </c>
      <c r="B38" s="53" t="s">
        <v>146</v>
      </c>
      <c r="C38" s="51" t="s">
        <v>496</v>
      </c>
      <c r="D38" s="51" t="str">
        <f t="shared" si="0"/>
        <v>нд</v>
      </c>
      <c r="E38" s="51" t="s">
        <v>496</v>
      </c>
      <c r="F38" s="51" t="s">
        <v>496</v>
      </c>
      <c r="G38" s="51" t="s">
        <v>496</v>
      </c>
      <c r="H38" s="51"/>
      <c r="I38" s="51"/>
      <c r="J38" s="51"/>
      <c r="K38" s="51"/>
      <c r="L38" s="51"/>
      <c r="M38" s="51"/>
      <c r="N38" s="51"/>
      <c r="O38" s="51"/>
      <c r="P38" s="51"/>
      <c r="Q38" s="51"/>
      <c r="R38" s="51"/>
      <c r="S38" s="51"/>
      <c r="T38" s="51"/>
      <c r="U38" s="51"/>
      <c r="V38" s="51"/>
      <c r="W38" s="51"/>
      <c r="X38" s="51"/>
      <c r="Y38" s="51" t="s">
        <v>496</v>
      </c>
    </row>
    <row r="39" spans="1:25" ht="34">
      <c r="A39" s="54" t="s">
        <v>156</v>
      </c>
      <c r="B39" s="34" t="s">
        <v>144</v>
      </c>
      <c r="C39" s="51" t="s">
        <v>496</v>
      </c>
      <c r="D39" s="51" t="str">
        <f t="shared" ref="D39" si="2">C39</f>
        <v>нд</v>
      </c>
      <c r="E39" s="51" t="s">
        <v>496</v>
      </c>
      <c r="F39" s="51" t="s">
        <v>496</v>
      </c>
      <c r="G39" s="51" t="s">
        <v>496</v>
      </c>
      <c r="H39" s="51" t="str">
        <f>C39</f>
        <v>нд</v>
      </c>
      <c r="I39" s="51" t="str">
        <f>D39</f>
        <v>нд</v>
      </c>
      <c r="J39" s="51"/>
      <c r="K39" s="51"/>
      <c r="L39" s="51"/>
      <c r="M39" s="51"/>
      <c r="N39" s="51"/>
      <c r="O39" s="51"/>
      <c r="P39" s="51"/>
      <c r="Q39" s="51"/>
      <c r="R39" s="51"/>
      <c r="S39" s="51"/>
      <c r="T39" s="51"/>
      <c r="U39" s="51"/>
      <c r="V39" s="51"/>
      <c r="W39" s="51"/>
      <c r="X39" s="51" t="str">
        <f>C39</f>
        <v>нд</v>
      </c>
      <c r="Y39" s="51" t="s">
        <v>496</v>
      </c>
    </row>
    <row r="40" spans="1:25" ht="34">
      <c r="A40" s="54" t="s">
        <v>155</v>
      </c>
      <c r="B40" s="34" t="s">
        <v>142</v>
      </c>
      <c r="C40" s="51" t="s">
        <v>496</v>
      </c>
      <c r="D40" s="51" t="str">
        <f t="shared" si="0"/>
        <v>нд</v>
      </c>
      <c r="E40" s="51" t="s">
        <v>496</v>
      </c>
      <c r="F40" s="51" t="s">
        <v>496</v>
      </c>
      <c r="G40" s="51" t="s">
        <v>496</v>
      </c>
      <c r="H40" s="51"/>
      <c r="I40" s="51"/>
      <c r="J40" s="51"/>
      <c r="K40" s="51"/>
      <c r="L40" s="51"/>
      <c r="M40" s="51"/>
      <c r="N40" s="51"/>
      <c r="O40" s="51"/>
      <c r="P40" s="51"/>
      <c r="Q40" s="51"/>
      <c r="R40" s="51"/>
      <c r="S40" s="51"/>
      <c r="T40" s="51"/>
      <c r="U40" s="51"/>
      <c r="V40" s="51"/>
      <c r="W40" s="51"/>
      <c r="X40" s="51"/>
      <c r="Y40" s="51" t="s">
        <v>496</v>
      </c>
    </row>
    <row r="41" spans="1:25" ht="17">
      <c r="A41" s="54" t="s">
        <v>154</v>
      </c>
      <c r="B41" s="34" t="s">
        <v>140</v>
      </c>
      <c r="C41" s="51" t="s">
        <v>496</v>
      </c>
      <c r="D41" s="51" t="str">
        <f t="shared" si="0"/>
        <v>нд</v>
      </c>
      <c r="E41" s="51" t="s">
        <v>496</v>
      </c>
      <c r="F41" s="51" t="s">
        <v>496</v>
      </c>
      <c r="G41" s="51" t="s">
        <v>496</v>
      </c>
      <c r="H41" s="51"/>
      <c r="I41" s="51"/>
      <c r="J41" s="51"/>
      <c r="K41" s="51"/>
      <c r="L41" s="51"/>
      <c r="M41" s="51"/>
      <c r="N41" s="51"/>
      <c r="O41" s="51"/>
      <c r="P41" s="51"/>
      <c r="Q41" s="51"/>
      <c r="R41" s="51"/>
      <c r="S41" s="51"/>
      <c r="T41" s="51"/>
      <c r="U41" s="51"/>
      <c r="V41" s="51"/>
      <c r="W41" s="51"/>
      <c r="X41" s="51"/>
      <c r="Y41" s="51" t="s">
        <v>496</v>
      </c>
    </row>
    <row r="42" spans="1:25" ht="19">
      <c r="A42" s="54" t="s">
        <v>153</v>
      </c>
      <c r="B42" s="53" t="s">
        <v>138</v>
      </c>
      <c r="C42" s="51" t="s">
        <v>496</v>
      </c>
      <c r="D42" s="51" t="str">
        <f t="shared" si="0"/>
        <v>нд</v>
      </c>
      <c r="E42" s="51" t="s">
        <v>496</v>
      </c>
      <c r="F42" s="51" t="s">
        <v>496</v>
      </c>
      <c r="G42" s="51" t="s">
        <v>496</v>
      </c>
      <c r="H42" s="51"/>
      <c r="I42" s="51"/>
      <c r="J42" s="51"/>
      <c r="K42" s="51"/>
      <c r="L42" s="51"/>
      <c r="M42" s="51"/>
      <c r="N42" s="51"/>
      <c r="O42" s="51"/>
      <c r="P42" s="51"/>
      <c r="Q42" s="51"/>
      <c r="R42" s="51"/>
      <c r="S42" s="51"/>
      <c r="T42" s="51"/>
      <c r="U42" s="51"/>
      <c r="V42" s="51"/>
      <c r="W42" s="51"/>
      <c r="X42" s="51"/>
      <c r="Y42" s="51" t="s">
        <v>496</v>
      </c>
    </row>
    <row r="43" spans="1:25" ht="17">
      <c r="A43" s="57" t="s">
        <v>60</v>
      </c>
      <c r="B43" s="56" t="s">
        <v>152</v>
      </c>
      <c r="C43" s="51" t="s">
        <v>496</v>
      </c>
      <c r="D43" s="51" t="str">
        <f t="shared" si="0"/>
        <v>нд</v>
      </c>
      <c r="E43" s="51" t="s">
        <v>496</v>
      </c>
      <c r="F43" s="51" t="s">
        <v>496</v>
      </c>
      <c r="G43" s="51" t="s">
        <v>496</v>
      </c>
      <c r="H43" s="51"/>
      <c r="I43" s="51"/>
      <c r="J43" s="51"/>
      <c r="K43" s="51"/>
      <c r="L43" s="51"/>
      <c r="M43" s="51"/>
      <c r="N43" s="51"/>
      <c r="O43" s="51"/>
      <c r="P43" s="51"/>
      <c r="Q43" s="51"/>
      <c r="R43" s="51"/>
      <c r="S43" s="51"/>
      <c r="T43" s="51"/>
      <c r="U43" s="51"/>
      <c r="V43" s="51"/>
      <c r="W43" s="51"/>
      <c r="X43" s="51"/>
      <c r="Y43" s="51" t="s">
        <v>496</v>
      </c>
    </row>
    <row r="44" spans="1:25" ht="17">
      <c r="A44" s="54" t="s">
        <v>151</v>
      </c>
      <c r="B44" s="34" t="s">
        <v>150</v>
      </c>
      <c r="C44" s="51" t="s">
        <v>496</v>
      </c>
      <c r="D44" s="51" t="str">
        <f t="shared" si="0"/>
        <v>нд</v>
      </c>
      <c r="E44" s="51" t="s">
        <v>496</v>
      </c>
      <c r="F44" s="51" t="s">
        <v>496</v>
      </c>
      <c r="G44" s="51" t="s">
        <v>496</v>
      </c>
      <c r="H44" s="51"/>
      <c r="I44" s="51"/>
      <c r="J44" s="51"/>
      <c r="K44" s="51"/>
      <c r="L44" s="51"/>
      <c r="M44" s="51"/>
      <c r="N44" s="51"/>
      <c r="O44" s="51"/>
      <c r="P44" s="51"/>
      <c r="Q44" s="51"/>
      <c r="R44" s="51"/>
      <c r="S44" s="51"/>
      <c r="T44" s="51"/>
      <c r="U44" s="51"/>
      <c r="V44" s="51"/>
      <c r="W44" s="51"/>
      <c r="X44" s="51"/>
      <c r="Y44" s="51" t="s">
        <v>496</v>
      </c>
    </row>
    <row r="45" spans="1:25" ht="17">
      <c r="A45" s="54" t="s">
        <v>149</v>
      </c>
      <c r="B45" s="34" t="s">
        <v>148</v>
      </c>
      <c r="C45" s="51" t="s">
        <v>496</v>
      </c>
      <c r="D45" s="51" t="str">
        <f t="shared" si="0"/>
        <v>нд</v>
      </c>
      <c r="E45" s="51" t="s">
        <v>496</v>
      </c>
      <c r="F45" s="51" t="s">
        <v>496</v>
      </c>
      <c r="G45" s="51" t="s">
        <v>496</v>
      </c>
      <c r="H45" s="51"/>
      <c r="I45" s="51"/>
      <c r="J45" s="51"/>
      <c r="K45" s="51"/>
      <c r="L45" s="51"/>
      <c r="M45" s="51"/>
      <c r="N45" s="51"/>
      <c r="O45" s="51"/>
      <c r="P45" s="51"/>
      <c r="Q45" s="51"/>
      <c r="R45" s="51"/>
      <c r="S45" s="51"/>
      <c r="T45" s="51"/>
      <c r="U45" s="51"/>
      <c r="V45" s="51"/>
      <c r="W45" s="51"/>
      <c r="X45" s="51"/>
      <c r="Y45" s="51" t="s">
        <v>496</v>
      </c>
    </row>
    <row r="46" spans="1:25" ht="17">
      <c r="A46" s="54" t="s">
        <v>147</v>
      </c>
      <c r="B46" s="34" t="s">
        <v>146</v>
      </c>
      <c r="C46" s="51" t="s">
        <v>496</v>
      </c>
      <c r="D46" s="51" t="str">
        <f t="shared" si="0"/>
        <v>нд</v>
      </c>
      <c r="E46" s="51" t="s">
        <v>496</v>
      </c>
      <c r="F46" s="51" t="s">
        <v>496</v>
      </c>
      <c r="G46" s="51" t="s">
        <v>496</v>
      </c>
      <c r="H46" s="51"/>
      <c r="I46" s="51"/>
      <c r="J46" s="51"/>
      <c r="K46" s="51"/>
      <c r="L46" s="51"/>
      <c r="M46" s="51"/>
      <c r="N46" s="51"/>
      <c r="O46" s="51"/>
      <c r="P46" s="51"/>
      <c r="Q46" s="51"/>
      <c r="R46" s="51"/>
      <c r="S46" s="51"/>
      <c r="T46" s="51"/>
      <c r="U46" s="51"/>
      <c r="V46" s="51"/>
      <c r="W46" s="51"/>
      <c r="X46" s="51"/>
      <c r="Y46" s="51" t="s">
        <v>496</v>
      </c>
    </row>
    <row r="47" spans="1:25" ht="34">
      <c r="A47" s="54" t="s">
        <v>145</v>
      </c>
      <c r="B47" s="34" t="s">
        <v>144</v>
      </c>
      <c r="C47" s="51" t="str">
        <f>C39</f>
        <v>нд</v>
      </c>
      <c r="D47" s="51" t="str">
        <f t="shared" si="0"/>
        <v>нд</v>
      </c>
      <c r="E47" s="51" t="s">
        <v>496</v>
      </c>
      <c r="F47" s="51" t="s">
        <v>496</v>
      </c>
      <c r="G47" s="51" t="s">
        <v>496</v>
      </c>
      <c r="H47" s="51" t="str">
        <f>H39</f>
        <v>нд</v>
      </c>
      <c r="I47" s="51" t="str">
        <f>I39</f>
        <v>нд</v>
      </c>
      <c r="J47" s="51"/>
      <c r="K47" s="51"/>
      <c r="L47" s="51"/>
      <c r="M47" s="51"/>
      <c r="N47" s="51"/>
      <c r="O47" s="51"/>
      <c r="P47" s="51"/>
      <c r="Q47" s="51"/>
      <c r="R47" s="51"/>
      <c r="S47" s="51"/>
      <c r="T47" s="51"/>
      <c r="U47" s="51"/>
      <c r="V47" s="51"/>
      <c r="W47" s="51"/>
      <c r="X47" s="51" t="str">
        <f>X39</f>
        <v>нд</v>
      </c>
      <c r="Y47" s="51" t="s">
        <v>496</v>
      </c>
    </row>
    <row r="48" spans="1:25" ht="34">
      <c r="A48" s="54" t="s">
        <v>143</v>
      </c>
      <c r="B48" s="34" t="s">
        <v>142</v>
      </c>
      <c r="C48" s="51" t="s">
        <v>496</v>
      </c>
      <c r="D48" s="51" t="str">
        <f t="shared" si="0"/>
        <v>нд</v>
      </c>
      <c r="E48" s="51" t="s">
        <v>496</v>
      </c>
      <c r="F48" s="51" t="s">
        <v>496</v>
      </c>
      <c r="G48" s="51" t="s">
        <v>496</v>
      </c>
      <c r="H48" s="51"/>
      <c r="I48" s="51"/>
      <c r="J48" s="51"/>
      <c r="K48" s="51"/>
      <c r="L48" s="51"/>
      <c r="M48" s="51"/>
      <c r="N48" s="51"/>
      <c r="O48" s="51"/>
      <c r="P48" s="51"/>
      <c r="Q48" s="51"/>
      <c r="R48" s="51"/>
      <c r="S48" s="51"/>
      <c r="T48" s="51"/>
      <c r="U48" s="51"/>
      <c r="V48" s="51"/>
      <c r="W48" s="51"/>
      <c r="X48" s="51"/>
      <c r="Y48" s="51" t="s">
        <v>496</v>
      </c>
    </row>
    <row r="49" spans="1:25" ht="17">
      <c r="A49" s="54" t="s">
        <v>141</v>
      </c>
      <c r="B49" s="34" t="s">
        <v>140</v>
      </c>
      <c r="C49" s="51" t="s">
        <v>496</v>
      </c>
      <c r="D49" s="51" t="str">
        <f t="shared" si="0"/>
        <v>нд</v>
      </c>
      <c r="E49" s="51" t="s">
        <v>496</v>
      </c>
      <c r="F49" s="51" t="s">
        <v>496</v>
      </c>
      <c r="G49" s="51" t="s">
        <v>496</v>
      </c>
      <c r="H49" s="51"/>
      <c r="I49" s="51"/>
      <c r="J49" s="51"/>
      <c r="K49" s="51"/>
      <c r="L49" s="51"/>
      <c r="M49" s="51"/>
      <c r="N49" s="51"/>
      <c r="O49" s="51"/>
      <c r="P49" s="51"/>
      <c r="Q49" s="51"/>
      <c r="R49" s="51"/>
      <c r="S49" s="51"/>
      <c r="T49" s="51"/>
      <c r="U49" s="51"/>
      <c r="V49" s="51"/>
      <c r="W49" s="51"/>
      <c r="X49" s="51"/>
      <c r="Y49" s="51" t="s">
        <v>496</v>
      </c>
    </row>
    <row r="50" spans="1:25" ht="19">
      <c r="A50" s="54" t="s">
        <v>139</v>
      </c>
      <c r="B50" s="53" t="s">
        <v>138</v>
      </c>
      <c r="C50" s="51" t="s">
        <v>496</v>
      </c>
      <c r="D50" s="51" t="str">
        <f t="shared" si="0"/>
        <v>нд</v>
      </c>
      <c r="E50" s="51" t="s">
        <v>496</v>
      </c>
      <c r="F50" s="51" t="s">
        <v>496</v>
      </c>
      <c r="G50" s="51" t="s">
        <v>496</v>
      </c>
      <c r="H50" s="51">
        <v>1</v>
      </c>
      <c r="I50" s="51">
        <v>4</v>
      </c>
      <c r="J50" s="51"/>
      <c r="K50" s="51"/>
      <c r="L50" s="51"/>
      <c r="M50" s="51">
        <v>4</v>
      </c>
      <c r="N50" s="51"/>
      <c r="O50" s="51"/>
      <c r="P50" s="51"/>
      <c r="Q50" s="51">
        <v>4</v>
      </c>
      <c r="R50" s="51"/>
      <c r="S50" s="51"/>
      <c r="T50" s="51"/>
      <c r="U50" s="51"/>
      <c r="V50" s="51"/>
      <c r="W50" s="51"/>
      <c r="X50" s="51">
        <f>H50+L50+P50+T50</f>
        <v>1</v>
      </c>
      <c r="Y50" s="51" t="s">
        <v>496</v>
      </c>
    </row>
    <row r="51" spans="1:25" ht="35.25" customHeight="1">
      <c r="A51" s="57" t="s">
        <v>58</v>
      </c>
      <c r="B51" s="56" t="s">
        <v>137</v>
      </c>
      <c r="C51" s="51" t="s">
        <v>496</v>
      </c>
      <c r="D51" s="51" t="str">
        <f t="shared" si="0"/>
        <v>нд</v>
      </c>
      <c r="E51" s="51" t="s">
        <v>496</v>
      </c>
      <c r="F51" s="51" t="s">
        <v>496</v>
      </c>
      <c r="G51" s="51" t="s">
        <v>496</v>
      </c>
      <c r="H51" s="51"/>
      <c r="I51" s="51"/>
      <c r="J51" s="51"/>
      <c r="K51" s="51"/>
      <c r="L51" s="51"/>
      <c r="M51" s="51"/>
      <c r="N51" s="51"/>
      <c r="O51" s="51"/>
      <c r="P51" s="51"/>
      <c r="Q51" s="51"/>
      <c r="R51" s="51"/>
      <c r="S51" s="51"/>
      <c r="T51" s="51"/>
      <c r="U51" s="51"/>
      <c r="V51" s="51"/>
      <c r="W51" s="51"/>
      <c r="X51" s="51"/>
      <c r="Y51" s="51" t="s">
        <v>496</v>
      </c>
    </row>
    <row r="52" spans="1:25" ht="17">
      <c r="A52" s="54" t="s">
        <v>136</v>
      </c>
      <c r="B52" s="34" t="s">
        <v>135</v>
      </c>
      <c r="C52" s="163">
        <f>C30</f>
        <v>1.2826083333333336</v>
      </c>
      <c r="D52" s="163">
        <f>C52</f>
        <v>1.2826083333333336</v>
      </c>
      <c r="E52" s="51" t="s">
        <v>496</v>
      </c>
      <c r="F52" s="51" t="s">
        <v>496</v>
      </c>
      <c r="G52" s="51" t="s">
        <v>496</v>
      </c>
      <c r="H52" s="163">
        <f>H30</f>
        <v>0.10688400000000001</v>
      </c>
      <c r="I52" s="51">
        <v>4</v>
      </c>
      <c r="J52" s="51"/>
      <c r="K52" s="51"/>
      <c r="L52" s="163">
        <f>L30</f>
        <v>0.64130399999999999</v>
      </c>
      <c r="M52" s="51">
        <f>M30</f>
        <v>4</v>
      </c>
      <c r="N52" s="51"/>
      <c r="O52" s="51"/>
      <c r="P52" s="163">
        <f>534.42/1000</f>
        <v>0.53442000000000001</v>
      </c>
      <c r="Q52" s="51">
        <v>4</v>
      </c>
      <c r="R52" s="51"/>
      <c r="S52" s="51"/>
      <c r="T52" s="163"/>
      <c r="U52" s="51"/>
      <c r="V52" s="51"/>
      <c r="W52" s="51"/>
      <c r="X52" s="163">
        <f>H52+L52+P52+T52</f>
        <v>1.282608</v>
      </c>
      <c r="Y52" s="51" t="s">
        <v>496</v>
      </c>
    </row>
    <row r="53" spans="1:25" ht="17">
      <c r="A53" s="54" t="s">
        <v>134</v>
      </c>
      <c r="B53" s="34" t="s">
        <v>128</v>
      </c>
      <c r="C53" s="51" t="str">
        <f>C44</f>
        <v>нд</v>
      </c>
      <c r="D53" s="51" t="str">
        <f t="shared" si="0"/>
        <v>нд</v>
      </c>
      <c r="E53" s="51" t="s">
        <v>496</v>
      </c>
      <c r="F53" s="51" t="s">
        <v>496</v>
      </c>
      <c r="G53" s="51" t="s">
        <v>496</v>
      </c>
      <c r="H53" s="51"/>
      <c r="I53" s="51"/>
      <c r="J53" s="51"/>
      <c r="K53" s="51"/>
      <c r="L53" s="51"/>
      <c r="M53" s="51"/>
      <c r="N53" s="51"/>
      <c r="O53" s="51"/>
      <c r="P53" s="51"/>
      <c r="Q53" s="51"/>
      <c r="R53" s="51"/>
      <c r="S53" s="51"/>
      <c r="T53" s="51"/>
      <c r="U53" s="51"/>
      <c r="V53" s="51"/>
      <c r="W53" s="51"/>
      <c r="X53" s="51"/>
      <c r="Y53" s="51" t="s">
        <v>496</v>
      </c>
    </row>
    <row r="54" spans="1:25" ht="17">
      <c r="A54" s="54" t="s">
        <v>133</v>
      </c>
      <c r="B54" s="53" t="s">
        <v>127</v>
      </c>
      <c r="C54" s="51" t="s">
        <v>496</v>
      </c>
      <c r="D54" s="51" t="str">
        <f t="shared" si="0"/>
        <v>нд</v>
      </c>
      <c r="E54" s="51" t="s">
        <v>496</v>
      </c>
      <c r="F54" s="51" t="s">
        <v>496</v>
      </c>
      <c r="G54" s="51" t="s">
        <v>496</v>
      </c>
      <c r="H54" s="51"/>
      <c r="I54" s="51"/>
      <c r="J54" s="51"/>
      <c r="K54" s="51"/>
      <c r="L54" s="51"/>
      <c r="M54" s="51"/>
      <c r="N54" s="51"/>
      <c r="O54" s="51"/>
      <c r="P54" s="51"/>
      <c r="Q54" s="51"/>
      <c r="R54" s="51"/>
      <c r="S54" s="51"/>
      <c r="T54" s="51"/>
      <c r="U54" s="51"/>
      <c r="V54" s="51"/>
      <c r="W54" s="51"/>
      <c r="X54" s="51"/>
      <c r="Y54" s="51" t="s">
        <v>496</v>
      </c>
    </row>
    <row r="55" spans="1:25" ht="17">
      <c r="A55" s="54" t="s">
        <v>132</v>
      </c>
      <c r="B55" s="53" t="s">
        <v>126</v>
      </c>
      <c r="C55" s="51" t="s">
        <v>496</v>
      </c>
      <c r="D55" s="51" t="str">
        <f t="shared" si="0"/>
        <v>нд</v>
      </c>
      <c r="E55" s="51" t="s">
        <v>496</v>
      </c>
      <c r="F55" s="51" t="s">
        <v>496</v>
      </c>
      <c r="G55" s="51" t="s">
        <v>496</v>
      </c>
      <c r="H55" s="51"/>
      <c r="I55" s="51"/>
      <c r="J55" s="51"/>
      <c r="K55" s="51"/>
      <c r="L55" s="51"/>
      <c r="M55" s="51"/>
      <c r="N55" s="51"/>
      <c r="O55" s="51"/>
      <c r="P55" s="51"/>
      <c r="Q55" s="51"/>
      <c r="R55" s="51"/>
      <c r="S55" s="51"/>
      <c r="T55" s="51"/>
      <c r="U55" s="51"/>
      <c r="V55" s="51"/>
      <c r="W55" s="51"/>
      <c r="X55" s="51"/>
      <c r="Y55" s="51" t="s">
        <v>496</v>
      </c>
    </row>
    <row r="56" spans="1:25" ht="17">
      <c r="A56" s="54" t="s">
        <v>131</v>
      </c>
      <c r="B56" s="53" t="s">
        <v>125</v>
      </c>
      <c r="C56" s="51" t="str">
        <f>C47</f>
        <v>нд</v>
      </c>
      <c r="D56" s="51" t="str">
        <f t="shared" si="0"/>
        <v>нд</v>
      </c>
      <c r="E56" s="51" t="s">
        <v>496</v>
      </c>
      <c r="F56" s="51" t="s">
        <v>496</v>
      </c>
      <c r="G56" s="51" t="s">
        <v>496</v>
      </c>
      <c r="H56" s="51" t="str">
        <f>C56</f>
        <v>нд</v>
      </c>
      <c r="I56" s="51" t="s">
        <v>496</v>
      </c>
      <c r="J56" s="51"/>
      <c r="K56" s="51"/>
      <c r="L56" s="51"/>
      <c r="M56" s="51"/>
      <c r="N56" s="51"/>
      <c r="O56" s="51"/>
      <c r="P56" s="51"/>
      <c r="Q56" s="51"/>
      <c r="R56" s="51"/>
      <c r="S56" s="51"/>
      <c r="T56" s="51"/>
      <c r="U56" s="51"/>
      <c r="V56" s="51"/>
      <c r="W56" s="51"/>
      <c r="X56" s="51" t="str">
        <f>C56</f>
        <v>нд</v>
      </c>
      <c r="Y56" s="51" t="s">
        <v>496</v>
      </c>
    </row>
    <row r="57" spans="1:25" ht="19">
      <c r="A57" s="54" t="s">
        <v>130</v>
      </c>
      <c r="B57" s="53" t="s">
        <v>124</v>
      </c>
      <c r="C57" s="51" t="s">
        <v>496</v>
      </c>
      <c r="D57" s="51" t="str">
        <f t="shared" si="0"/>
        <v>нд</v>
      </c>
      <c r="E57" s="51" t="s">
        <v>496</v>
      </c>
      <c r="F57" s="51" t="s">
        <v>496</v>
      </c>
      <c r="G57" s="51" t="s">
        <v>496</v>
      </c>
      <c r="H57" s="51">
        <v>1</v>
      </c>
      <c r="I57" s="51">
        <v>4</v>
      </c>
      <c r="J57" s="51"/>
      <c r="K57" s="51"/>
      <c r="L57" s="51"/>
      <c r="M57" s="51">
        <v>4</v>
      </c>
      <c r="N57" s="51"/>
      <c r="O57" s="51"/>
      <c r="P57" s="51"/>
      <c r="Q57" s="51">
        <v>4</v>
      </c>
      <c r="R57" s="51"/>
      <c r="S57" s="51"/>
      <c r="T57" s="51"/>
      <c r="U57" s="51"/>
      <c r="V57" s="51"/>
      <c r="W57" s="51"/>
      <c r="X57" s="51">
        <f>H57+L57+P57+T57</f>
        <v>1</v>
      </c>
      <c r="Y57" s="51" t="s">
        <v>496</v>
      </c>
    </row>
    <row r="58" spans="1:25" ht="36.75" customHeight="1">
      <c r="A58" s="57" t="s">
        <v>57</v>
      </c>
      <c r="B58" s="76" t="s">
        <v>230</v>
      </c>
      <c r="C58" s="51" t="s">
        <v>496</v>
      </c>
      <c r="D58" s="51" t="str">
        <f t="shared" si="0"/>
        <v>нд</v>
      </c>
      <c r="E58" s="51" t="s">
        <v>496</v>
      </c>
      <c r="F58" s="51" t="s">
        <v>496</v>
      </c>
      <c r="G58" s="51" t="s">
        <v>496</v>
      </c>
      <c r="H58" s="51"/>
      <c r="I58" s="51"/>
      <c r="J58" s="51"/>
      <c r="K58" s="51"/>
      <c r="L58" s="51"/>
      <c r="M58" s="51"/>
      <c r="N58" s="51"/>
      <c r="O58" s="51"/>
      <c r="P58" s="51"/>
      <c r="Q58" s="51"/>
      <c r="R58" s="51"/>
      <c r="S58" s="51"/>
      <c r="T58" s="51"/>
      <c r="U58" s="51"/>
      <c r="V58" s="51"/>
      <c r="W58" s="51"/>
      <c r="X58" s="51"/>
      <c r="Y58" s="51" t="s">
        <v>496</v>
      </c>
    </row>
    <row r="59" spans="1:25" ht="17">
      <c r="A59" s="57" t="s">
        <v>55</v>
      </c>
      <c r="B59" s="56" t="s">
        <v>129</v>
      </c>
      <c r="C59" s="51" t="s">
        <v>496</v>
      </c>
      <c r="D59" s="51" t="str">
        <f t="shared" si="0"/>
        <v>нд</v>
      </c>
      <c r="E59" s="51" t="s">
        <v>496</v>
      </c>
      <c r="F59" s="51" t="s">
        <v>496</v>
      </c>
      <c r="G59" s="51" t="s">
        <v>496</v>
      </c>
      <c r="H59" s="51"/>
      <c r="I59" s="51"/>
      <c r="J59" s="51"/>
      <c r="K59" s="51"/>
      <c r="L59" s="51"/>
      <c r="M59" s="51"/>
      <c r="N59" s="51"/>
      <c r="O59" s="51"/>
      <c r="P59" s="51"/>
      <c r="Q59" s="51"/>
      <c r="R59" s="51"/>
      <c r="S59" s="51"/>
      <c r="T59" s="51"/>
      <c r="U59" s="51"/>
      <c r="V59" s="51"/>
      <c r="W59" s="51"/>
      <c r="X59" s="51"/>
      <c r="Y59" s="51" t="s">
        <v>496</v>
      </c>
    </row>
    <row r="60" spans="1:25" ht="17">
      <c r="A60" s="54" t="s">
        <v>224</v>
      </c>
      <c r="B60" s="55" t="s">
        <v>150</v>
      </c>
      <c r="C60" s="51" t="s">
        <v>496</v>
      </c>
      <c r="D60" s="51" t="str">
        <f t="shared" si="0"/>
        <v>нд</v>
      </c>
      <c r="E60" s="51" t="s">
        <v>496</v>
      </c>
      <c r="F60" s="51" t="s">
        <v>496</v>
      </c>
      <c r="G60" s="51" t="s">
        <v>496</v>
      </c>
      <c r="H60" s="51"/>
      <c r="I60" s="51"/>
      <c r="J60" s="51"/>
      <c r="K60" s="51"/>
      <c r="L60" s="51"/>
      <c r="M60" s="51"/>
      <c r="N60" s="51"/>
      <c r="O60" s="51"/>
      <c r="P60" s="51"/>
      <c r="Q60" s="51"/>
      <c r="R60" s="51"/>
      <c r="S60" s="51"/>
      <c r="T60" s="51"/>
      <c r="U60" s="51"/>
      <c r="V60" s="51"/>
      <c r="W60" s="51"/>
      <c r="X60" s="51"/>
      <c r="Y60" s="51" t="s">
        <v>496</v>
      </c>
    </row>
    <row r="61" spans="1:25" ht="17">
      <c r="A61" s="54" t="s">
        <v>225</v>
      </c>
      <c r="B61" s="55" t="s">
        <v>148</v>
      </c>
      <c r="C61" s="51" t="s">
        <v>496</v>
      </c>
      <c r="D61" s="51" t="str">
        <f t="shared" si="0"/>
        <v>нд</v>
      </c>
      <c r="E61" s="51" t="s">
        <v>496</v>
      </c>
      <c r="F61" s="51" t="s">
        <v>496</v>
      </c>
      <c r="G61" s="51" t="s">
        <v>496</v>
      </c>
      <c r="H61" s="51"/>
      <c r="I61" s="51"/>
      <c r="J61" s="51"/>
      <c r="K61" s="51"/>
      <c r="L61" s="51"/>
      <c r="M61" s="51"/>
      <c r="N61" s="51"/>
      <c r="O61" s="51"/>
      <c r="P61" s="51"/>
      <c r="Q61" s="51"/>
      <c r="R61" s="51"/>
      <c r="S61" s="51"/>
      <c r="T61" s="51"/>
      <c r="U61" s="51"/>
      <c r="V61" s="51"/>
      <c r="W61" s="51"/>
      <c r="X61" s="51"/>
      <c r="Y61" s="51" t="s">
        <v>496</v>
      </c>
    </row>
    <row r="62" spans="1:25" ht="17">
      <c r="A62" s="54" t="s">
        <v>226</v>
      </c>
      <c r="B62" s="55" t="s">
        <v>146</v>
      </c>
      <c r="C62" s="51" t="s">
        <v>496</v>
      </c>
      <c r="D62" s="51" t="str">
        <f t="shared" si="0"/>
        <v>нд</v>
      </c>
      <c r="E62" s="51" t="s">
        <v>496</v>
      </c>
      <c r="F62" s="51" t="s">
        <v>496</v>
      </c>
      <c r="G62" s="51" t="s">
        <v>496</v>
      </c>
      <c r="H62" s="51"/>
      <c r="I62" s="51"/>
      <c r="J62" s="51"/>
      <c r="K62" s="51"/>
      <c r="L62" s="51"/>
      <c r="M62" s="51"/>
      <c r="N62" s="51"/>
      <c r="O62" s="51"/>
      <c r="P62" s="51"/>
      <c r="Q62" s="51"/>
      <c r="R62" s="51"/>
      <c r="S62" s="51"/>
      <c r="T62" s="51"/>
      <c r="U62" s="51"/>
      <c r="V62" s="51"/>
      <c r="W62" s="51"/>
      <c r="X62" s="51"/>
      <c r="Y62" s="51" t="s">
        <v>496</v>
      </c>
    </row>
    <row r="63" spans="1:25" ht="17">
      <c r="A63" s="54" t="s">
        <v>227</v>
      </c>
      <c r="B63" s="55" t="s">
        <v>229</v>
      </c>
      <c r="C63" s="51" t="str">
        <f>C56</f>
        <v>нд</v>
      </c>
      <c r="D63" s="51" t="str">
        <f t="shared" si="0"/>
        <v>нд</v>
      </c>
      <c r="E63" s="51" t="s">
        <v>496</v>
      </c>
      <c r="F63" s="51" t="s">
        <v>496</v>
      </c>
      <c r="G63" s="51" t="s">
        <v>496</v>
      </c>
      <c r="H63" s="51" t="str">
        <f>H56</f>
        <v>нд</v>
      </c>
      <c r="I63" s="51" t="str">
        <f>I56</f>
        <v>нд</v>
      </c>
      <c r="J63" s="51"/>
      <c r="K63" s="51"/>
      <c r="L63" s="51"/>
      <c r="M63" s="51"/>
      <c r="N63" s="51"/>
      <c r="O63" s="51"/>
      <c r="P63" s="51"/>
      <c r="Q63" s="51"/>
      <c r="R63" s="51"/>
      <c r="S63" s="51"/>
      <c r="T63" s="51"/>
      <c r="U63" s="51"/>
      <c r="V63" s="51"/>
      <c r="W63" s="51"/>
      <c r="X63" s="51" t="str">
        <f>H63</f>
        <v>нд</v>
      </c>
      <c r="Y63" s="51" t="s">
        <v>496</v>
      </c>
    </row>
    <row r="64" spans="1:25" ht="19">
      <c r="A64" s="54" t="s">
        <v>228</v>
      </c>
      <c r="B64" s="53" t="s">
        <v>124</v>
      </c>
      <c r="C64" s="51" t="s">
        <v>496</v>
      </c>
      <c r="D64" s="51" t="str">
        <f t="shared" si="0"/>
        <v>нд</v>
      </c>
      <c r="E64" s="51" t="s">
        <v>496</v>
      </c>
      <c r="F64" s="51" t="s">
        <v>496</v>
      </c>
      <c r="G64" s="51" t="s">
        <v>496</v>
      </c>
      <c r="H64" s="51"/>
      <c r="I64" s="51"/>
      <c r="J64" s="51"/>
      <c r="K64" s="51"/>
      <c r="L64" s="51"/>
      <c r="M64" s="51"/>
      <c r="N64" s="51"/>
      <c r="O64" s="51"/>
      <c r="P64" s="51"/>
      <c r="Q64" s="51"/>
      <c r="R64" s="51"/>
      <c r="S64" s="51"/>
      <c r="T64" s="51"/>
      <c r="U64" s="51"/>
      <c r="V64" s="51"/>
      <c r="W64" s="51"/>
      <c r="X64" s="51"/>
      <c r="Y64" s="51" t="s">
        <v>496</v>
      </c>
    </row>
    <row r="65" spans="1:24">
      <c r="A65" s="49"/>
      <c r="B65" s="44"/>
      <c r="C65" s="44"/>
      <c r="D65" s="44"/>
      <c r="E65" s="44"/>
      <c r="F65" s="44"/>
      <c r="G65" s="44"/>
      <c r="H65" s="44"/>
      <c r="I65" s="44"/>
      <c r="J65" s="44"/>
      <c r="K65" s="44"/>
      <c r="L65" s="49"/>
      <c r="M65" s="49"/>
    </row>
    <row r="66" spans="1:24" ht="54" customHeight="1">
      <c r="B66" s="304"/>
      <c r="C66" s="304"/>
      <c r="D66" s="304"/>
      <c r="E66" s="304"/>
      <c r="F66" s="304"/>
      <c r="G66" s="304"/>
      <c r="H66" s="304"/>
      <c r="I66" s="304"/>
      <c r="J66" s="46"/>
      <c r="K66" s="46"/>
      <c r="L66" s="48"/>
      <c r="M66" s="48"/>
      <c r="N66" s="48"/>
      <c r="O66" s="48"/>
      <c r="P66" s="48"/>
      <c r="Q66" s="48"/>
      <c r="R66" s="48"/>
      <c r="S66" s="48"/>
      <c r="T66" s="48"/>
      <c r="U66" s="48"/>
      <c r="V66" s="48"/>
      <c r="W66" s="48"/>
      <c r="X66" s="48"/>
    </row>
    <row r="68" spans="1:24" ht="50.25" customHeight="1">
      <c r="B68" s="304"/>
      <c r="C68" s="304"/>
      <c r="D68" s="304"/>
      <c r="E68" s="304"/>
      <c r="F68" s="304"/>
      <c r="G68" s="304"/>
      <c r="H68" s="304"/>
      <c r="I68" s="304"/>
      <c r="J68" s="46"/>
      <c r="K68" s="46"/>
    </row>
    <row r="70" spans="1:24" ht="36.75" customHeight="1">
      <c r="B70" s="304"/>
      <c r="C70" s="304"/>
      <c r="D70" s="304"/>
      <c r="E70" s="304"/>
      <c r="F70" s="304"/>
      <c r="G70" s="304"/>
      <c r="H70" s="304"/>
      <c r="I70" s="304"/>
      <c r="J70" s="46"/>
      <c r="K70" s="46"/>
    </row>
    <row r="71" spans="1:24">
      <c r="N71" s="47"/>
    </row>
    <row r="72" spans="1:24" ht="51" customHeight="1">
      <c r="B72" s="304"/>
      <c r="C72" s="304"/>
      <c r="D72" s="304"/>
      <c r="E72" s="304"/>
      <c r="F72" s="304"/>
      <c r="G72" s="304"/>
      <c r="H72" s="304"/>
      <c r="I72" s="304"/>
      <c r="J72" s="46"/>
      <c r="K72" s="46"/>
      <c r="N72" s="47"/>
    </row>
    <row r="73" spans="1:24" ht="32.25" customHeight="1">
      <c r="B73" s="304"/>
      <c r="C73" s="304"/>
      <c r="D73" s="304"/>
      <c r="E73" s="304"/>
      <c r="F73" s="304"/>
      <c r="G73" s="304"/>
      <c r="H73" s="304"/>
      <c r="I73" s="304"/>
      <c r="J73" s="46"/>
      <c r="K73" s="46"/>
    </row>
    <row r="74" spans="1:24" ht="51.75" customHeight="1">
      <c r="B74" s="304"/>
      <c r="C74" s="304"/>
      <c r="D74" s="304"/>
      <c r="E74" s="304"/>
      <c r="F74" s="304"/>
      <c r="G74" s="304"/>
      <c r="H74" s="304"/>
      <c r="I74" s="304"/>
      <c r="J74" s="46"/>
      <c r="K74" s="46"/>
    </row>
    <row r="75" spans="1:24" ht="21.75" customHeight="1">
      <c r="B75" s="302"/>
      <c r="C75" s="302"/>
      <c r="D75" s="302"/>
      <c r="E75" s="302"/>
      <c r="F75" s="302"/>
      <c r="G75" s="302"/>
      <c r="H75" s="302"/>
      <c r="I75" s="302"/>
      <c r="J75" s="45"/>
      <c r="K75" s="45"/>
    </row>
    <row r="76" spans="1:24" ht="23.25" customHeight="1"/>
    <row r="77" spans="1:24" ht="18.75" customHeight="1">
      <c r="B77" s="303"/>
      <c r="C77" s="303"/>
      <c r="D77" s="303"/>
      <c r="E77" s="303"/>
      <c r="F77" s="303"/>
      <c r="G77" s="303"/>
      <c r="H77" s="303"/>
      <c r="I77" s="303"/>
      <c r="J77" s="44"/>
      <c r="K77" s="44"/>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13" zoomScale="85" zoomScaleNormal="85" zoomScaleSheetLayoutView="100" workbookViewId="0">
      <selection activeCell="D26" sqref="D26"/>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3" t="s">
        <v>501</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row>
    <row r="6" spans="1:48" ht="18">
      <c r="AV6" s="11"/>
    </row>
    <row r="7" spans="1:48" ht="18">
      <c r="A7" s="177" t="s">
        <v>8</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row>
    <row r="8" spans="1:48" ht="18">
      <c r="A8" s="177"/>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row>
    <row r="9" spans="1:48">
      <c r="A9" s="180" t="str">
        <f>'1. паспорт местоположение'!A9:C9</f>
        <v xml:space="preserve">                                                                                          ООО "ГЭСК"                                                                                                                         </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ht="16">
      <c r="A10" s="174" t="s">
        <v>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c r="AT10" s="174"/>
      <c r="AU10" s="174"/>
      <c r="AV10" s="174"/>
    </row>
    <row r="11" spans="1:48" ht="18">
      <c r="A11" s="177"/>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row>
    <row r="12" spans="1:48">
      <c r="A12" s="183" t="str">
        <f>'1. паспорт местоположение'!A12:C12</f>
        <v>P_11</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row>
    <row r="13" spans="1:48" ht="16">
      <c r="A13" s="174" t="s">
        <v>6</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c r="AS13" s="174"/>
      <c r="AT13" s="174"/>
      <c r="AU13" s="174"/>
      <c r="AV13" s="174"/>
    </row>
    <row r="14" spans="1:48" ht="18">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row>
    <row r="15" spans="1:48">
      <c r="A15" s="180" t="str">
        <f>'1. паспорт местоположение'!A15:C15</f>
        <v>Приобретение легкового автомобиля LADA GRANTA</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ht="16">
      <c r="A16" s="174" t="s">
        <v>5</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c r="AS16" s="174"/>
      <c r="AT16" s="174"/>
      <c r="AU16" s="174"/>
      <c r="AV16" s="174"/>
    </row>
    <row r="17" spans="1:48">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7"/>
      <c r="AK17" s="207"/>
      <c r="AL17" s="207"/>
      <c r="AM17" s="207"/>
      <c r="AN17" s="207"/>
      <c r="AO17" s="207"/>
      <c r="AP17" s="207"/>
      <c r="AQ17" s="207"/>
      <c r="AR17" s="207"/>
      <c r="AS17" s="207"/>
      <c r="AT17" s="207"/>
      <c r="AU17" s="207"/>
      <c r="AV17" s="207"/>
    </row>
    <row r="18" spans="1:48" ht="14.25" customHeight="1">
      <c r="A18" s="207"/>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row>
    <row r="19" spans="1:48">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7"/>
      <c r="AK19" s="207"/>
      <c r="AL19" s="207"/>
      <c r="AM19" s="207"/>
      <c r="AN19" s="207"/>
      <c r="AO19" s="207"/>
      <c r="AP19" s="207"/>
      <c r="AQ19" s="207"/>
      <c r="AR19" s="207"/>
      <c r="AS19" s="207"/>
      <c r="AT19" s="207"/>
      <c r="AU19" s="207"/>
      <c r="AV19" s="207"/>
    </row>
    <row r="20" spans="1:48">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row>
    <row r="21" spans="1:48">
      <c r="A21" s="305" t="s">
        <v>474</v>
      </c>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305"/>
      <c r="AB21" s="305"/>
      <c r="AC21" s="305"/>
      <c r="AD21" s="305"/>
      <c r="AE21" s="305"/>
      <c r="AF21" s="305"/>
      <c r="AG21" s="305"/>
      <c r="AH21" s="305"/>
      <c r="AI21" s="305"/>
      <c r="AJ21" s="305"/>
      <c r="AK21" s="305"/>
      <c r="AL21" s="305"/>
      <c r="AM21" s="305"/>
      <c r="AN21" s="305"/>
      <c r="AO21" s="305"/>
      <c r="AP21" s="305"/>
      <c r="AQ21" s="305"/>
      <c r="AR21" s="305"/>
      <c r="AS21" s="305"/>
      <c r="AT21" s="305"/>
      <c r="AU21" s="305"/>
      <c r="AV21" s="305"/>
    </row>
    <row r="22" spans="1:48" ht="58.5" customHeight="1">
      <c r="A22" s="306" t="s">
        <v>51</v>
      </c>
      <c r="B22" s="309" t="s">
        <v>23</v>
      </c>
      <c r="C22" s="306" t="s">
        <v>50</v>
      </c>
      <c r="D22" s="306" t="s">
        <v>49</v>
      </c>
      <c r="E22" s="312" t="s">
        <v>485</v>
      </c>
      <c r="F22" s="313"/>
      <c r="G22" s="313"/>
      <c r="H22" s="313"/>
      <c r="I22" s="313"/>
      <c r="J22" s="313"/>
      <c r="K22" s="313"/>
      <c r="L22" s="314"/>
      <c r="M22" s="306" t="s">
        <v>48</v>
      </c>
      <c r="N22" s="306" t="s">
        <v>47</v>
      </c>
      <c r="O22" s="306" t="s">
        <v>46</v>
      </c>
      <c r="P22" s="315" t="s">
        <v>237</v>
      </c>
      <c r="Q22" s="315" t="s">
        <v>45</v>
      </c>
      <c r="R22" s="315" t="s">
        <v>44</v>
      </c>
      <c r="S22" s="315" t="s">
        <v>43</v>
      </c>
      <c r="T22" s="315"/>
      <c r="U22" s="316" t="s">
        <v>42</v>
      </c>
      <c r="V22" s="316" t="s">
        <v>41</v>
      </c>
      <c r="W22" s="315" t="s">
        <v>40</v>
      </c>
      <c r="X22" s="315" t="s">
        <v>39</v>
      </c>
      <c r="Y22" s="315" t="s">
        <v>38</v>
      </c>
      <c r="Z22" s="329" t="s">
        <v>37</v>
      </c>
      <c r="AA22" s="315" t="s">
        <v>36</v>
      </c>
      <c r="AB22" s="315" t="s">
        <v>35</v>
      </c>
      <c r="AC22" s="315" t="s">
        <v>34</v>
      </c>
      <c r="AD22" s="315" t="s">
        <v>33</v>
      </c>
      <c r="AE22" s="315" t="s">
        <v>32</v>
      </c>
      <c r="AF22" s="315" t="s">
        <v>31</v>
      </c>
      <c r="AG22" s="315"/>
      <c r="AH22" s="315"/>
      <c r="AI22" s="315"/>
      <c r="AJ22" s="315"/>
      <c r="AK22" s="315"/>
      <c r="AL22" s="315" t="s">
        <v>30</v>
      </c>
      <c r="AM22" s="315"/>
      <c r="AN22" s="315"/>
      <c r="AO22" s="315"/>
      <c r="AP22" s="315" t="s">
        <v>29</v>
      </c>
      <c r="AQ22" s="315"/>
      <c r="AR22" s="315" t="s">
        <v>28</v>
      </c>
      <c r="AS22" s="315" t="s">
        <v>27</v>
      </c>
      <c r="AT22" s="315" t="s">
        <v>26</v>
      </c>
      <c r="AU22" s="315" t="s">
        <v>25</v>
      </c>
      <c r="AV22" s="319" t="s">
        <v>24</v>
      </c>
    </row>
    <row r="23" spans="1:48" ht="64.5" customHeight="1">
      <c r="A23" s="307"/>
      <c r="B23" s="310"/>
      <c r="C23" s="307"/>
      <c r="D23" s="307"/>
      <c r="E23" s="321" t="s">
        <v>22</v>
      </c>
      <c r="F23" s="323" t="s">
        <v>128</v>
      </c>
      <c r="G23" s="323" t="s">
        <v>127</v>
      </c>
      <c r="H23" s="323" t="s">
        <v>126</v>
      </c>
      <c r="I23" s="327" t="s">
        <v>395</v>
      </c>
      <c r="J23" s="327" t="s">
        <v>396</v>
      </c>
      <c r="K23" s="327" t="s">
        <v>397</v>
      </c>
      <c r="L23" s="323" t="s">
        <v>76</v>
      </c>
      <c r="M23" s="307"/>
      <c r="N23" s="307"/>
      <c r="O23" s="307"/>
      <c r="P23" s="315"/>
      <c r="Q23" s="315"/>
      <c r="R23" s="315"/>
      <c r="S23" s="325" t="s">
        <v>2</v>
      </c>
      <c r="T23" s="325" t="s">
        <v>10</v>
      </c>
      <c r="U23" s="316"/>
      <c r="V23" s="316"/>
      <c r="W23" s="315"/>
      <c r="X23" s="315"/>
      <c r="Y23" s="315"/>
      <c r="Z23" s="315"/>
      <c r="AA23" s="315"/>
      <c r="AB23" s="315"/>
      <c r="AC23" s="315"/>
      <c r="AD23" s="315"/>
      <c r="AE23" s="315"/>
      <c r="AF23" s="315" t="s">
        <v>21</v>
      </c>
      <c r="AG23" s="315"/>
      <c r="AH23" s="315" t="s">
        <v>20</v>
      </c>
      <c r="AI23" s="315"/>
      <c r="AJ23" s="306" t="s">
        <v>19</v>
      </c>
      <c r="AK23" s="306" t="s">
        <v>18</v>
      </c>
      <c r="AL23" s="306" t="s">
        <v>17</v>
      </c>
      <c r="AM23" s="306" t="s">
        <v>16</v>
      </c>
      <c r="AN23" s="306" t="s">
        <v>15</v>
      </c>
      <c r="AO23" s="306" t="s">
        <v>14</v>
      </c>
      <c r="AP23" s="306" t="s">
        <v>13</v>
      </c>
      <c r="AQ23" s="317" t="s">
        <v>10</v>
      </c>
      <c r="AR23" s="315"/>
      <c r="AS23" s="315"/>
      <c r="AT23" s="315"/>
      <c r="AU23" s="315"/>
      <c r="AV23" s="320"/>
    </row>
    <row r="24" spans="1:48" ht="96.75" customHeight="1">
      <c r="A24" s="308"/>
      <c r="B24" s="311"/>
      <c r="C24" s="308"/>
      <c r="D24" s="308"/>
      <c r="E24" s="322"/>
      <c r="F24" s="324"/>
      <c r="G24" s="324"/>
      <c r="H24" s="324"/>
      <c r="I24" s="328"/>
      <c r="J24" s="328"/>
      <c r="K24" s="328"/>
      <c r="L24" s="324"/>
      <c r="M24" s="308"/>
      <c r="N24" s="308"/>
      <c r="O24" s="308"/>
      <c r="P24" s="315"/>
      <c r="Q24" s="315"/>
      <c r="R24" s="315"/>
      <c r="S24" s="326"/>
      <c r="T24" s="326"/>
      <c r="U24" s="316"/>
      <c r="V24" s="316"/>
      <c r="W24" s="315"/>
      <c r="X24" s="315"/>
      <c r="Y24" s="315"/>
      <c r="Z24" s="315"/>
      <c r="AA24" s="315"/>
      <c r="AB24" s="315"/>
      <c r="AC24" s="315"/>
      <c r="AD24" s="315"/>
      <c r="AE24" s="315"/>
      <c r="AF24" s="143" t="s">
        <v>12</v>
      </c>
      <c r="AG24" s="143" t="s">
        <v>11</v>
      </c>
      <c r="AH24" s="144" t="s">
        <v>2</v>
      </c>
      <c r="AI24" s="144" t="s">
        <v>10</v>
      </c>
      <c r="AJ24" s="308"/>
      <c r="AK24" s="308"/>
      <c r="AL24" s="308"/>
      <c r="AM24" s="308"/>
      <c r="AN24" s="308"/>
      <c r="AO24" s="308"/>
      <c r="AP24" s="308"/>
      <c r="AQ24" s="318"/>
      <c r="AR24" s="315"/>
      <c r="AS24" s="315"/>
      <c r="AT24" s="315"/>
      <c r="AU24" s="315"/>
      <c r="AV24" s="320"/>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496</v>
      </c>
      <c r="C26" s="16" t="s">
        <v>496</v>
      </c>
      <c r="D26" s="16" t="s">
        <v>496</v>
      </c>
      <c r="E26" s="16" t="s">
        <v>53</v>
      </c>
      <c r="F26" s="16" t="s">
        <v>496</v>
      </c>
      <c r="G26" s="16" t="s">
        <v>496</v>
      </c>
      <c r="H26" s="16" t="s">
        <v>496</v>
      </c>
      <c r="I26" s="164"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topLeftCell="A58" zoomScale="90" zoomScaleNormal="90" workbookViewId="0">
      <selection activeCell="B25" sqref="B25"/>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493</v>
      </c>
    </row>
    <row r="4" spans="1:8">
      <c r="B4" s="30"/>
    </row>
    <row r="5" spans="1:8" ht="18">
      <c r="A5" s="330" t="s">
        <v>506</v>
      </c>
      <c r="B5" s="330"/>
      <c r="C5" s="66"/>
      <c r="D5" s="66"/>
      <c r="E5" s="66"/>
      <c r="F5" s="66"/>
      <c r="G5" s="66"/>
      <c r="H5" s="66"/>
    </row>
    <row r="6" spans="1:8" ht="18">
      <c r="A6" s="145"/>
      <c r="B6" s="145"/>
      <c r="C6" s="145"/>
      <c r="D6" s="145"/>
      <c r="E6" s="145"/>
      <c r="F6" s="145"/>
      <c r="G6" s="145"/>
      <c r="H6" s="145"/>
    </row>
    <row r="7" spans="1:8" ht="18">
      <c r="A7" s="177" t="s">
        <v>8</v>
      </c>
      <c r="B7" s="177"/>
      <c r="C7" s="9"/>
      <c r="D7" s="9"/>
      <c r="E7" s="9"/>
      <c r="F7" s="9"/>
      <c r="G7" s="9"/>
      <c r="H7" s="9"/>
    </row>
    <row r="8" spans="1:8" ht="18">
      <c r="A8" s="9"/>
      <c r="B8" s="9"/>
      <c r="C8" s="9"/>
      <c r="D8" s="9"/>
      <c r="E8" s="9"/>
      <c r="F8" s="9"/>
      <c r="G8" s="9"/>
      <c r="H8" s="9"/>
    </row>
    <row r="9" spans="1:8">
      <c r="A9" s="180" t="str">
        <f>'1. паспорт местоположение'!A9:C9</f>
        <v xml:space="preserve">                                                                                          ООО "ГЭСК"                                                                                                                         </v>
      </c>
      <c r="B9" s="180"/>
      <c r="C9" s="6"/>
      <c r="D9" s="6"/>
      <c r="E9" s="6"/>
      <c r="F9" s="6"/>
      <c r="G9" s="6"/>
      <c r="H9" s="6"/>
    </row>
    <row r="10" spans="1:8">
      <c r="A10" s="174" t="s">
        <v>7</v>
      </c>
      <c r="B10" s="174"/>
      <c r="C10" s="4"/>
      <c r="D10" s="4"/>
      <c r="E10" s="4"/>
      <c r="F10" s="4"/>
      <c r="G10" s="4"/>
      <c r="H10" s="4"/>
    </row>
    <row r="11" spans="1:8" ht="18">
      <c r="A11" s="9"/>
      <c r="B11" s="9"/>
      <c r="C11" s="9"/>
      <c r="D11" s="9"/>
      <c r="E11" s="9"/>
      <c r="F11" s="9"/>
      <c r="G11" s="9"/>
      <c r="H11" s="9"/>
    </row>
    <row r="12" spans="1:8" ht="30.75" customHeight="1">
      <c r="A12" s="183" t="str">
        <f>'1. паспорт местоположение'!A12:C12</f>
        <v>P_11</v>
      </c>
      <c r="B12" s="183"/>
      <c r="C12" s="6"/>
      <c r="D12" s="6"/>
      <c r="E12" s="6"/>
      <c r="F12" s="6"/>
      <c r="G12" s="6"/>
      <c r="H12" s="6"/>
    </row>
    <row r="13" spans="1:8">
      <c r="A13" s="174" t="s">
        <v>6</v>
      </c>
      <c r="B13" s="174"/>
      <c r="C13" s="4"/>
      <c r="D13" s="4"/>
      <c r="E13" s="4"/>
      <c r="F13" s="4"/>
      <c r="G13" s="4"/>
      <c r="H13" s="4"/>
    </row>
    <row r="14" spans="1:8" ht="18">
      <c r="A14" s="8"/>
      <c r="B14" s="8"/>
      <c r="C14" s="8"/>
      <c r="D14" s="8"/>
      <c r="E14" s="8"/>
      <c r="F14" s="8"/>
      <c r="G14" s="8"/>
      <c r="H14" s="8"/>
    </row>
    <row r="15" spans="1:8" ht="42" customHeight="1">
      <c r="A15" s="206" t="str">
        <f>'1. паспорт местоположение'!A15:C15</f>
        <v>Приобретение легкового автомобиля LADA GRANTA</v>
      </c>
      <c r="B15" s="206"/>
      <c r="C15" s="6"/>
      <c r="D15" s="6"/>
      <c r="E15" s="6"/>
      <c r="F15" s="6"/>
      <c r="G15" s="6"/>
      <c r="H15" s="6"/>
    </row>
    <row r="16" spans="1:8">
      <c r="A16" s="174" t="s">
        <v>5</v>
      </c>
      <c r="B16" s="174"/>
      <c r="C16" s="4"/>
      <c r="D16" s="4"/>
      <c r="E16" s="4"/>
      <c r="F16" s="4"/>
      <c r="G16" s="4"/>
      <c r="H16" s="4"/>
    </row>
    <row r="17" spans="1:2">
      <c r="B17" s="122"/>
    </row>
    <row r="18" spans="1:2" ht="33.75" customHeight="1">
      <c r="A18" s="334" t="s">
        <v>475</v>
      </c>
      <c r="B18" s="335"/>
    </row>
    <row r="19" spans="1:2">
      <c r="B19" s="30"/>
    </row>
    <row r="20" spans="1:2" ht="17" thickBot="1">
      <c r="B20" s="123"/>
    </row>
    <row r="21" spans="1:2" ht="29.25" customHeight="1" thickBot="1">
      <c r="A21" s="124" t="s">
        <v>346</v>
      </c>
      <c r="B21" s="162" t="str">
        <f>A15</f>
        <v>Приобретение легкового автомобиля LADA GRANTA</v>
      </c>
    </row>
    <row r="22" spans="1:2" ht="17" thickBot="1">
      <c r="A22" s="124" t="s">
        <v>347</v>
      </c>
      <c r="B22" s="158" t="s">
        <v>520</v>
      </c>
    </row>
    <row r="23" spans="1:2" ht="17" thickBot="1">
      <c r="A23" s="124" t="s">
        <v>321</v>
      </c>
      <c r="B23" s="159" t="str">
        <f>B21</f>
        <v>Приобретение легкового автомобиля LADA GRANTA</v>
      </c>
    </row>
    <row r="24" spans="1:2" ht="17" thickBot="1">
      <c r="A24" s="124" t="s">
        <v>348</v>
      </c>
      <c r="B24" s="159" t="s">
        <v>496</v>
      </c>
    </row>
    <row r="25" spans="1:2" ht="47" thickBot="1">
      <c r="A25" s="166" t="s">
        <v>349</v>
      </c>
      <c r="B25" s="162" t="s">
        <v>533</v>
      </c>
    </row>
    <row r="26" spans="1:2" ht="17" thickBot="1">
      <c r="A26" s="126" t="s">
        <v>350</v>
      </c>
      <c r="B26" s="160" t="s">
        <v>496</v>
      </c>
    </row>
    <row r="27" spans="1:2" ht="18.75" customHeight="1" thickBot="1">
      <c r="A27" s="132" t="s">
        <v>510</v>
      </c>
      <c r="B27" s="161" t="s">
        <v>496</v>
      </c>
    </row>
    <row r="28" spans="1:2" ht="17" thickBot="1">
      <c r="A28" s="128" t="s">
        <v>351</v>
      </c>
      <c r="B28" s="161" t="s">
        <v>519</v>
      </c>
    </row>
    <row r="29" spans="1:2" ht="17" thickBot="1">
      <c r="A29" s="133" t="s">
        <v>352</v>
      </c>
      <c r="B29" s="161" t="s">
        <v>496</v>
      </c>
    </row>
    <row r="30" spans="1:2" ht="17" thickBot="1">
      <c r="A30" s="133" t="s">
        <v>353</v>
      </c>
      <c r="B30" s="161" t="s">
        <v>496</v>
      </c>
    </row>
    <row r="31" spans="1:2" ht="17" thickBot="1">
      <c r="A31" s="128" t="s">
        <v>354</v>
      </c>
      <c r="B31" s="161" t="s">
        <v>496</v>
      </c>
    </row>
    <row r="32" spans="1:2" ht="31" thickBot="1">
      <c r="A32" s="133" t="s">
        <v>355</v>
      </c>
      <c r="B32" s="161" t="s">
        <v>496</v>
      </c>
    </row>
    <row r="33" spans="1:2" ht="17" thickBot="1">
      <c r="A33" s="128" t="s">
        <v>356</v>
      </c>
      <c r="B33" s="161" t="s">
        <v>496</v>
      </c>
    </row>
    <row r="34" spans="1:2" ht="17" thickBot="1">
      <c r="A34" s="128" t="s">
        <v>357</v>
      </c>
      <c r="B34" s="161" t="s">
        <v>496</v>
      </c>
    </row>
    <row r="35" spans="1:2" ht="17" thickBot="1">
      <c r="A35" s="128" t="s">
        <v>358</v>
      </c>
      <c r="B35" s="161" t="s">
        <v>496</v>
      </c>
    </row>
    <row r="36" spans="1:2" ht="17" thickBot="1">
      <c r="A36" s="128" t="s">
        <v>359</v>
      </c>
      <c r="B36" s="161" t="s">
        <v>496</v>
      </c>
    </row>
    <row r="37" spans="1:2" ht="31" thickBot="1">
      <c r="A37" s="133" t="s">
        <v>360</v>
      </c>
      <c r="B37" s="161" t="s">
        <v>496</v>
      </c>
    </row>
    <row r="38" spans="1:2" ht="17" thickBot="1">
      <c r="A38" s="128" t="s">
        <v>356</v>
      </c>
      <c r="B38" s="161" t="s">
        <v>496</v>
      </c>
    </row>
    <row r="39" spans="1:2" ht="17" thickBot="1">
      <c r="A39" s="128" t="s">
        <v>357</v>
      </c>
      <c r="B39" s="161" t="s">
        <v>496</v>
      </c>
    </row>
    <row r="40" spans="1:2" ht="17" thickBot="1">
      <c r="A40" s="128" t="s">
        <v>358</v>
      </c>
      <c r="B40" s="161" t="s">
        <v>496</v>
      </c>
    </row>
    <row r="41" spans="1:2" ht="17" thickBot="1">
      <c r="A41" s="128" t="s">
        <v>359</v>
      </c>
      <c r="B41" s="161" t="s">
        <v>496</v>
      </c>
    </row>
    <row r="42" spans="1:2" ht="31" thickBot="1">
      <c r="A42" s="133" t="s">
        <v>361</v>
      </c>
      <c r="B42" s="161" t="s">
        <v>496</v>
      </c>
    </row>
    <row r="43" spans="1:2" ht="17" thickBot="1">
      <c r="A43" s="128" t="s">
        <v>356</v>
      </c>
      <c r="B43" s="161" t="s">
        <v>496</v>
      </c>
    </row>
    <row r="44" spans="1:2" ht="17" thickBot="1">
      <c r="A44" s="128" t="s">
        <v>357</v>
      </c>
      <c r="B44" s="161" t="s">
        <v>496</v>
      </c>
    </row>
    <row r="45" spans="1:2" ht="17" thickBot="1">
      <c r="A45" s="128" t="s">
        <v>358</v>
      </c>
      <c r="B45" s="161" t="s">
        <v>496</v>
      </c>
    </row>
    <row r="46" spans="1:2" ht="17" thickBot="1">
      <c r="A46" s="128" t="s">
        <v>359</v>
      </c>
      <c r="B46" s="161" t="s">
        <v>496</v>
      </c>
    </row>
    <row r="47" spans="1:2" ht="31" thickBot="1">
      <c r="A47" s="127" t="s">
        <v>362</v>
      </c>
      <c r="B47" s="161" t="s">
        <v>496</v>
      </c>
    </row>
    <row r="48" spans="1:2" ht="17" thickBot="1">
      <c r="A48" s="129" t="s">
        <v>354</v>
      </c>
      <c r="B48" s="161" t="s">
        <v>496</v>
      </c>
    </row>
    <row r="49" spans="1:2" ht="17" thickBot="1">
      <c r="A49" s="129" t="s">
        <v>363</v>
      </c>
      <c r="B49" s="161" t="s">
        <v>496</v>
      </c>
    </row>
    <row r="50" spans="1:2" ht="17" thickBot="1">
      <c r="A50" s="129" t="s">
        <v>364</v>
      </c>
      <c r="B50" s="161" t="s">
        <v>496</v>
      </c>
    </row>
    <row r="51" spans="1:2" ht="17" thickBot="1">
      <c r="A51" s="129" t="s">
        <v>365</v>
      </c>
      <c r="B51" s="161" t="s">
        <v>496</v>
      </c>
    </row>
    <row r="52" spans="1:2" ht="17" thickBot="1">
      <c r="A52" s="125" t="s">
        <v>366</v>
      </c>
      <c r="B52" s="161" t="s">
        <v>496</v>
      </c>
    </row>
    <row r="53" spans="1:2" ht="17" thickBot="1">
      <c r="A53" s="125" t="s">
        <v>367</v>
      </c>
      <c r="B53" s="161" t="s">
        <v>496</v>
      </c>
    </row>
    <row r="54" spans="1:2" ht="17" thickBot="1">
      <c r="A54" s="125" t="s">
        <v>368</v>
      </c>
      <c r="B54" s="161" t="s">
        <v>496</v>
      </c>
    </row>
    <row r="55" spans="1:2" ht="17" thickBot="1">
      <c r="A55" s="126" t="s">
        <v>369</v>
      </c>
      <c r="B55" s="161" t="s">
        <v>496</v>
      </c>
    </row>
    <row r="56" spans="1:2">
      <c r="A56" s="127" t="s">
        <v>370</v>
      </c>
      <c r="B56" s="331" t="s">
        <v>496</v>
      </c>
    </row>
    <row r="57" spans="1:2">
      <c r="A57" s="130" t="s">
        <v>371</v>
      </c>
      <c r="B57" s="332"/>
    </row>
    <row r="58" spans="1:2">
      <c r="A58" s="130" t="s">
        <v>372</v>
      </c>
      <c r="B58" s="332"/>
    </row>
    <row r="59" spans="1:2">
      <c r="A59" s="130" t="s">
        <v>373</v>
      </c>
      <c r="B59" s="332"/>
    </row>
    <row r="60" spans="1:2">
      <c r="A60" s="130" t="s">
        <v>374</v>
      </c>
      <c r="B60" s="332"/>
    </row>
    <row r="61" spans="1:2" ht="17" thickBot="1">
      <c r="A61" s="131" t="s">
        <v>375</v>
      </c>
      <c r="B61" s="333"/>
    </row>
    <row r="62" spans="1:2" ht="17" thickBot="1">
      <c r="A62" s="129" t="s">
        <v>376</v>
      </c>
      <c r="B62" s="161" t="s">
        <v>496</v>
      </c>
    </row>
    <row r="63" spans="1:2" ht="31" thickBot="1">
      <c r="A63" s="125" t="s">
        <v>377</v>
      </c>
      <c r="B63" s="161" t="s">
        <v>496</v>
      </c>
    </row>
    <row r="64" spans="1:2" ht="17" thickBot="1">
      <c r="A64" s="129" t="s">
        <v>354</v>
      </c>
      <c r="B64" s="161" t="s">
        <v>496</v>
      </c>
    </row>
    <row r="65" spans="1:2" ht="17" thickBot="1">
      <c r="A65" s="129" t="s">
        <v>378</v>
      </c>
      <c r="B65" s="161" t="s">
        <v>496</v>
      </c>
    </row>
    <row r="66" spans="1:2" ht="17" thickBot="1">
      <c r="A66" s="129" t="s">
        <v>379</v>
      </c>
      <c r="B66" s="161" t="s">
        <v>496</v>
      </c>
    </row>
    <row r="67" spans="1:2" ht="17" thickBot="1">
      <c r="A67" s="134" t="s">
        <v>380</v>
      </c>
      <c r="B67" s="161" t="s">
        <v>496</v>
      </c>
    </row>
    <row r="68" spans="1:2" ht="17" thickBot="1">
      <c r="A68" s="125" t="s">
        <v>381</v>
      </c>
      <c r="B68" s="161" t="s">
        <v>496</v>
      </c>
    </row>
    <row r="69" spans="1:2" ht="17" thickBot="1">
      <c r="A69" s="130" t="s">
        <v>382</v>
      </c>
      <c r="B69" s="161" t="s">
        <v>496</v>
      </c>
    </row>
    <row r="70" spans="1:2" ht="17" thickBot="1">
      <c r="A70" s="130" t="s">
        <v>383</v>
      </c>
      <c r="B70" s="161" t="s">
        <v>496</v>
      </c>
    </row>
    <row r="71" spans="1:2" ht="17" thickBot="1">
      <c r="A71" s="130" t="s">
        <v>384</v>
      </c>
      <c r="B71" s="161" t="s">
        <v>496</v>
      </c>
    </row>
    <row r="72" spans="1:2" ht="17" thickBot="1">
      <c r="A72" s="135" t="s">
        <v>385</v>
      </c>
      <c r="B72" s="161" t="s">
        <v>496</v>
      </c>
    </row>
    <row r="73" spans="1:2" ht="30">
      <c r="A73" s="127" t="s">
        <v>386</v>
      </c>
      <c r="B73" s="331" t="s">
        <v>496</v>
      </c>
    </row>
    <row r="74" spans="1:2">
      <c r="A74" s="130" t="s">
        <v>387</v>
      </c>
      <c r="B74" s="332"/>
    </row>
    <row r="75" spans="1:2">
      <c r="A75" s="130" t="s">
        <v>388</v>
      </c>
      <c r="B75" s="332"/>
    </row>
    <row r="76" spans="1:2">
      <c r="A76" s="130" t="s">
        <v>389</v>
      </c>
      <c r="B76" s="332"/>
    </row>
    <row r="77" spans="1:2">
      <c r="A77" s="130" t="s">
        <v>390</v>
      </c>
      <c r="B77" s="332"/>
    </row>
    <row r="78" spans="1:2" ht="17" thickBot="1">
      <c r="A78" s="136" t="s">
        <v>391</v>
      </c>
      <c r="B78" s="333"/>
    </row>
    <row r="81" spans="1:2">
      <c r="A81" s="137"/>
      <c r="B81" s="138"/>
    </row>
    <row r="82" spans="1:2">
      <c r="B82" s="139"/>
    </row>
    <row r="83" spans="1:2">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3" t="s">
        <v>498</v>
      </c>
      <c r="B4" s="173"/>
      <c r="C4" s="173"/>
      <c r="D4" s="173"/>
      <c r="E4" s="173"/>
      <c r="F4" s="173"/>
      <c r="G4" s="173"/>
      <c r="H4" s="173"/>
      <c r="I4" s="173"/>
      <c r="J4" s="173"/>
      <c r="K4" s="173"/>
      <c r="L4" s="173"/>
      <c r="M4" s="173"/>
      <c r="N4" s="173"/>
      <c r="O4" s="173"/>
      <c r="P4" s="173"/>
      <c r="Q4" s="173"/>
      <c r="R4" s="173"/>
      <c r="S4" s="173"/>
    </row>
    <row r="5" spans="1:28" s="7" customFormat="1" ht="16">
      <c r="A5" s="12"/>
    </row>
    <row r="6" spans="1:28" s="7" customFormat="1" ht="18">
      <c r="A6" s="177" t="s">
        <v>8</v>
      </c>
      <c r="B6" s="177"/>
      <c r="C6" s="177"/>
      <c r="D6" s="177"/>
      <c r="E6" s="177"/>
      <c r="F6" s="177"/>
      <c r="G6" s="177"/>
      <c r="H6" s="177"/>
      <c r="I6" s="177"/>
      <c r="J6" s="177"/>
      <c r="K6" s="177"/>
      <c r="L6" s="177"/>
      <c r="M6" s="177"/>
      <c r="N6" s="177"/>
      <c r="O6" s="177"/>
      <c r="P6" s="177"/>
      <c r="Q6" s="177"/>
      <c r="R6" s="177"/>
      <c r="S6" s="177"/>
      <c r="T6" s="9"/>
      <c r="U6" s="9"/>
      <c r="V6" s="9"/>
      <c r="W6" s="9"/>
      <c r="X6" s="9"/>
      <c r="Y6" s="9"/>
      <c r="Z6" s="9"/>
      <c r="AA6" s="9"/>
      <c r="AB6" s="9"/>
    </row>
    <row r="7" spans="1:28" s="7" customFormat="1" ht="18">
      <c r="A7" s="177"/>
      <c r="B7" s="177"/>
      <c r="C7" s="177"/>
      <c r="D7" s="177"/>
      <c r="E7" s="177"/>
      <c r="F7" s="177"/>
      <c r="G7" s="177"/>
      <c r="H7" s="177"/>
      <c r="I7" s="177"/>
      <c r="J7" s="177"/>
      <c r="K7" s="177"/>
      <c r="L7" s="177"/>
      <c r="M7" s="177"/>
      <c r="N7" s="177"/>
      <c r="O7" s="177"/>
      <c r="P7" s="177"/>
      <c r="Q7" s="177"/>
      <c r="R7" s="177"/>
      <c r="S7" s="177"/>
      <c r="T7" s="9"/>
      <c r="U7" s="9"/>
      <c r="V7" s="9"/>
      <c r="W7" s="9"/>
      <c r="X7" s="9"/>
      <c r="Y7" s="9"/>
      <c r="Z7" s="9"/>
      <c r="AA7" s="9"/>
      <c r="AB7" s="9"/>
    </row>
    <row r="8" spans="1:28" s="7" customFormat="1" ht="18">
      <c r="A8" s="180" t="str">
        <f>'1. паспорт местоположение'!A9:C9</f>
        <v xml:space="preserve">                                                                                          ООО "ГЭСК"                                                                                                                         </v>
      </c>
      <c r="B8" s="180"/>
      <c r="C8" s="180"/>
      <c r="D8" s="180"/>
      <c r="E8" s="180"/>
      <c r="F8" s="180"/>
      <c r="G8" s="180"/>
      <c r="H8" s="180"/>
      <c r="I8" s="180"/>
      <c r="J8" s="180"/>
      <c r="K8" s="180"/>
      <c r="L8" s="180"/>
      <c r="M8" s="180"/>
      <c r="N8" s="180"/>
      <c r="O8" s="180"/>
      <c r="P8" s="180"/>
      <c r="Q8" s="180"/>
      <c r="R8" s="180"/>
      <c r="S8" s="180"/>
      <c r="T8" s="9"/>
      <c r="U8" s="9"/>
      <c r="V8" s="9"/>
      <c r="W8" s="9"/>
      <c r="X8" s="9"/>
      <c r="Y8" s="9"/>
      <c r="Z8" s="9"/>
      <c r="AA8" s="9"/>
      <c r="AB8" s="9"/>
    </row>
    <row r="9" spans="1:28" s="7" customFormat="1" ht="18">
      <c r="A9" s="174" t="s">
        <v>7</v>
      </c>
      <c r="B9" s="174"/>
      <c r="C9" s="174"/>
      <c r="D9" s="174"/>
      <c r="E9" s="174"/>
      <c r="F9" s="174"/>
      <c r="G9" s="174"/>
      <c r="H9" s="174"/>
      <c r="I9" s="174"/>
      <c r="J9" s="174"/>
      <c r="K9" s="174"/>
      <c r="L9" s="174"/>
      <c r="M9" s="174"/>
      <c r="N9" s="174"/>
      <c r="O9" s="174"/>
      <c r="P9" s="174"/>
      <c r="Q9" s="174"/>
      <c r="R9" s="174"/>
      <c r="S9" s="174"/>
      <c r="T9" s="9"/>
      <c r="U9" s="9"/>
      <c r="V9" s="9"/>
      <c r="W9" s="9"/>
      <c r="X9" s="9"/>
      <c r="Y9" s="9"/>
      <c r="Z9" s="9"/>
      <c r="AA9" s="9"/>
      <c r="AB9" s="9"/>
    </row>
    <row r="10" spans="1:28" s="7" customFormat="1" ht="18">
      <c r="A10" s="177"/>
      <c r="B10" s="177"/>
      <c r="C10" s="177"/>
      <c r="D10" s="177"/>
      <c r="E10" s="177"/>
      <c r="F10" s="177"/>
      <c r="G10" s="177"/>
      <c r="H10" s="177"/>
      <c r="I10" s="177"/>
      <c r="J10" s="177"/>
      <c r="K10" s="177"/>
      <c r="L10" s="177"/>
      <c r="M10" s="177"/>
      <c r="N10" s="177"/>
      <c r="O10" s="177"/>
      <c r="P10" s="177"/>
      <c r="Q10" s="177"/>
      <c r="R10" s="177"/>
      <c r="S10" s="177"/>
      <c r="T10" s="9"/>
      <c r="U10" s="9"/>
      <c r="V10" s="9"/>
      <c r="W10" s="9"/>
      <c r="X10" s="9"/>
      <c r="Y10" s="9"/>
      <c r="Z10" s="9"/>
      <c r="AA10" s="9"/>
      <c r="AB10" s="9"/>
    </row>
    <row r="11" spans="1:28" s="7" customFormat="1" ht="18">
      <c r="A11" s="183" t="str">
        <f>'1. паспорт местоположение'!A12:C12</f>
        <v>P_11</v>
      </c>
      <c r="B11" s="183"/>
      <c r="C11" s="183"/>
      <c r="D11" s="183"/>
      <c r="E11" s="183"/>
      <c r="F11" s="183"/>
      <c r="G11" s="183"/>
      <c r="H11" s="183"/>
      <c r="I11" s="183"/>
      <c r="J11" s="183"/>
      <c r="K11" s="183"/>
      <c r="L11" s="183"/>
      <c r="M11" s="183"/>
      <c r="N11" s="183"/>
      <c r="O11" s="183"/>
      <c r="P11" s="183"/>
      <c r="Q11" s="183"/>
      <c r="R11" s="183"/>
      <c r="S11" s="183"/>
      <c r="T11" s="9"/>
      <c r="U11" s="9"/>
      <c r="V11" s="9"/>
      <c r="W11" s="9"/>
      <c r="X11" s="9"/>
      <c r="Y11" s="9"/>
      <c r="Z11" s="9"/>
      <c r="AA11" s="9"/>
      <c r="AB11" s="9"/>
    </row>
    <row r="12" spans="1:28" s="7" customFormat="1" ht="18">
      <c r="A12" s="174" t="s">
        <v>6</v>
      </c>
      <c r="B12" s="174"/>
      <c r="C12" s="174"/>
      <c r="D12" s="174"/>
      <c r="E12" s="174"/>
      <c r="F12" s="174"/>
      <c r="G12" s="174"/>
      <c r="H12" s="174"/>
      <c r="I12" s="174"/>
      <c r="J12" s="174"/>
      <c r="K12" s="174"/>
      <c r="L12" s="174"/>
      <c r="M12" s="174"/>
      <c r="N12" s="174"/>
      <c r="O12" s="174"/>
      <c r="P12" s="174"/>
      <c r="Q12" s="174"/>
      <c r="R12" s="174"/>
      <c r="S12" s="174"/>
      <c r="T12" s="9"/>
      <c r="U12" s="9"/>
      <c r="V12" s="9"/>
      <c r="W12" s="9"/>
      <c r="X12" s="9"/>
      <c r="Y12" s="9"/>
      <c r="Z12" s="9"/>
      <c r="AA12" s="9"/>
      <c r="AB12" s="9"/>
    </row>
    <row r="13" spans="1:28" s="7" customFormat="1" ht="15.75" customHeight="1">
      <c r="A13" s="181"/>
      <c r="B13" s="181"/>
      <c r="C13" s="181"/>
      <c r="D13" s="181"/>
      <c r="E13" s="181"/>
      <c r="F13" s="181"/>
      <c r="G13" s="181"/>
      <c r="H13" s="181"/>
      <c r="I13" s="181"/>
      <c r="J13" s="181"/>
      <c r="K13" s="181"/>
      <c r="L13" s="181"/>
      <c r="M13" s="181"/>
      <c r="N13" s="181"/>
      <c r="O13" s="181"/>
      <c r="P13" s="181"/>
      <c r="Q13" s="181"/>
      <c r="R13" s="181"/>
      <c r="S13" s="181"/>
      <c r="T13" s="3"/>
      <c r="U13" s="3"/>
      <c r="V13" s="3"/>
      <c r="W13" s="3"/>
      <c r="X13" s="3"/>
      <c r="Y13" s="3"/>
      <c r="Z13" s="3"/>
      <c r="AA13" s="3"/>
      <c r="AB13" s="3"/>
    </row>
    <row r="14" spans="1:28" s="2" customFormat="1" ht="14">
      <c r="A14" s="180" t="str">
        <f>'1. паспорт местоположение'!A15:C15</f>
        <v>Приобретение легкового автомобиля LADA GRANTA</v>
      </c>
      <c r="B14" s="180"/>
      <c r="C14" s="180"/>
      <c r="D14" s="180"/>
      <c r="E14" s="180"/>
      <c r="F14" s="180"/>
      <c r="G14" s="180"/>
      <c r="H14" s="180"/>
      <c r="I14" s="180"/>
      <c r="J14" s="180"/>
      <c r="K14" s="180"/>
      <c r="L14" s="180"/>
      <c r="M14" s="180"/>
      <c r="N14" s="180"/>
      <c r="O14" s="180"/>
      <c r="P14" s="180"/>
      <c r="Q14" s="180"/>
      <c r="R14" s="180"/>
      <c r="S14" s="180"/>
      <c r="T14" s="6"/>
      <c r="U14" s="6"/>
      <c r="V14" s="6"/>
      <c r="W14" s="6"/>
      <c r="X14" s="6"/>
      <c r="Y14" s="6"/>
      <c r="Z14" s="6"/>
      <c r="AA14" s="6"/>
      <c r="AB14" s="6"/>
    </row>
    <row r="15" spans="1:28" s="2" customFormat="1" ht="15" customHeight="1">
      <c r="A15" s="174" t="s">
        <v>5</v>
      </c>
      <c r="B15" s="174"/>
      <c r="C15" s="174"/>
      <c r="D15" s="174"/>
      <c r="E15" s="174"/>
      <c r="F15" s="174"/>
      <c r="G15" s="174"/>
      <c r="H15" s="174"/>
      <c r="I15" s="174"/>
      <c r="J15" s="174"/>
      <c r="K15" s="174"/>
      <c r="L15" s="174"/>
      <c r="M15" s="174"/>
      <c r="N15" s="174"/>
      <c r="O15" s="174"/>
      <c r="P15" s="174"/>
      <c r="Q15" s="174"/>
      <c r="R15" s="174"/>
      <c r="S15" s="174"/>
      <c r="T15" s="4"/>
      <c r="U15" s="4"/>
      <c r="V15" s="4"/>
      <c r="W15" s="4"/>
      <c r="X15" s="4"/>
      <c r="Y15" s="4"/>
      <c r="Z15" s="4"/>
      <c r="AA15" s="4"/>
      <c r="AB15" s="4"/>
    </row>
    <row r="16" spans="1:28" s="2" customFormat="1" ht="15" customHeight="1">
      <c r="A16" s="181"/>
      <c r="B16" s="181"/>
      <c r="C16" s="181"/>
      <c r="D16" s="181"/>
      <c r="E16" s="181"/>
      <c r="F16" s="181"/>
      <c r="G16" s="181"/>
      <c r="H16" s="181"/>
      <c r="I16" s="181"/>
      <c r="J16" s="181"/>
      <c r="K16" s="181"/>
      <c r="L16" s="181"/>
      <c r="M16" s="181"/>
      <c r="N16" s="181"/>
      <c r="O16" s="181"/>
      <c r="P16" s="181"/>
      <c r="Q16" s="181"/>
      <c r="R16" s="181"/>
      <c r="S16" s="181"/>
      <c r="T16" s="3"/>
      <c r="U16" s="3"/>
      <c r="V16" s="3"/>
      <c r="W16" s="3"/>
      <c r="X16" s="3"/>
      <c r="Y16" s="3"/>
    </row>
    <row r="17" spans="1:28" s="2" customFormat="1" ht="45.75" customHeight="1">
      <c r="A17" s="175" t="s">
        <v>450</v>
      </c>
      <c r="B17" s="175"/>
      <c r="C17" s="175"/>
      <c r="D17" s="175"/>
      <c r="E17" s="175"/>
      <c r="F17" s="175"/>
      <c r="G17" s="175"/>
      <c r="H17" s="175"/>
      <c r="I17" s="175"/>
      <c r="J17" s="175"/>
      <c r="K17" s="175"/>
      <c r="L17" s="175"/>
      <c r="M17" s="175"/>
      <c r="N17" s="175"/>
      <c r="O17" s="175"/>
      <c r="P17" s="175"/>
      <c r="Q17" s="175"/>
      <c r="R17" s="175"/>
      <c r="S17" s="175"/>
      <c r="T17" s="5"/>
      <c r="U17" s="5"/>
      <c r="V17" s="5"/>
      <c r="W17" s="5"/>
      <c r="X17" s="5"/>
      <c r="Y17" s="5"/>
      <c r="Z17" s="5"/>
      <c r="AA17" s="5"/>
      <c r="AB17" s="5"/>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84" t="s">
        <v>4</v>
      </c>
      <c r="B19" s="184" t="s">
        <v>96</v>
      </c>
      <c r="C19" s="185" t="s">
        <v>345</v>
      </c>
      <c r="D19" s="184" t="s">
        <v>344</v>
      </c>
      <c r="E19" s="184" t="s">
        <v>95</v>
      </c>
      <c r="F19" s="184" t="s">
        <v>94</v>
      </c>
      <c r="G19" s="184" t="s">
        <v>340</v>
      </c>
      <c r="H19" s="184" t="s">
        <v>93</v>
      </c>
      <c r="I19" s="184" t="s">
        <v>92</v>
      </c>
      <c r="J19" s="184" t="s">
        <v>91</v>
      </c>
      <c r="K19" s="184" t="s">
        <v>90</v>
      </c>
      <c r="L19" s="184" t="s">
        <v>89</v>
      </c>
      <c r="M19" s="184" t="s">
        <v>88</v>
      </c>
      <c r="N19" s="184" t="s">
        <v>87</v>
      </c>
      <c r="O19" s="184" t="s">
        <v>86</v>
      </c>
      <c r="P19" s="184" t="s">
        <v>85</v>
      </c>
      <c r="Q19" s="184" t="s">
        <v>343</v>
      </c>
      <c r="R19" s="184"/>
      <c r="S19" s="187" t="s">
        <v>444</v>
      </c>
      <c r="T19" s="3"/>
      <c r="U19" s="3"/>
      <c r="V19" s="3"/>
      <c r="W19" s="3"/>
      <c r="X19" s="3"/>
      <c r="Y19" s="3"/>
    </row>
    <row r="20" spans="1:28" s="2" customFormat="1" ht="180.75" customHeight="1">
      <c r="A20" s="184"/>
      <c r="B20" s="184"/>
      <c r="C20" s="186"/>
      <c r="D20" s="184"/>
      <c r="E20" s="184"/>
      <c r="F20" s="184"/>
      <c r="G20" s="184"/>
      <c r="H20" s="184"/>
      <c r="I20" s="184"/>
      <c r="J20" s="184"/>
      <c r="K20" s="184"/>
      <c r="L20" s="184"/>
      <c r="M20" s="184"/>
      <c r="N20" s="184"/>
      <c r="O20" s="184"/>
      <c r="P20" s="184"/>
      <c r="Q20" s="28" t="s">
        <v>341</v>
      </c>
      <c r="R20" s="29" t="s">
        <v>342</v>
      </c>
      <c r="S20" s="187"/>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496</v>
      </c>
      <c r="B22" s="31" t="s">
        <v>496</v>
      </c>
      <c r="C22" s="31" t="s">
        <v>496</v>
      </c>
      <c r="D22" s="31" t="s">
        <v>496</v>
      </c>
      <c r="E22" s="31" t="s">
        <v>496</v>
      </c>
      <c r="F22" s="31" t="s">
        <v>496</v>
      </c>
      <c r="G22" s="31" t="s">
        <v>496</v>
      </c>
      <c r="H22" s="31" t="s">
        <v>496</v>
      </c>
      <c r="I22" s="31" t="s">
        <v>496</v>
      </c>
      <c r="J22" s="31" t="s">
        <v>496</v>
      </c>
      <c r="K22" s="31" t="s">
        <v>496</v>
      </c>
      <c r="L22" s="31" t="s">
        <v>496</v>
      </c>
      <c r="M22" s="31" t="s">
        <v>496</v>
      </c>
      <c r="N22" s="31" t="s">
        <v>496</v>
      </c>
      <c r="O22" s="31" t="s">
        <v>496</v>
      </c>
      <c r="P22" s="31" t="s">
        <v>496</v>
      </c>
      <c r="Q22" s="31" t="s">
        <v>496</v>
      </c>
      <c r="R22" s="31" t="s">
        <v>496</v>
      </c>
      <c r="S22" s="31" t="s">
        <v>496</v>
      </c>
      <c r="T22" s="3"/>
      <c r="U22" s="3"/>
      <c r="V22" s="3"/>
      <c r="W22" s="3"/>
      <c r="X22" s="3"/>
      <c r="Y22" s="3"/>
    </row>
    <row r="23" spans="1:28" ht="20.25" customHeight="1">
      <c r="A23" s="120"/>
      <c r="B23" s="31" t="s">
        <v>339</v>
      </c>
      <c r="C23" s="31" t="s">
        <v>496</v>
      </c>
      <c r="D23" s="31" t="s">
        <v>496</v>
      </c>
      <c r="E23" s="31" t="s">
        <v>496</v>
      </c>
      <c r="F23" s="31" t="s">
        <v>496</v>
      </c>
      <c r="G23" s="31" t="s">
        <v>496</v>
      </c>
      <c r="H23" s="31" t="s">
        <v>496</v>
      </c>
      <c r="I23" s="31" t="s">
        <v>496</v>
      </c>
      <c r="J23" s="31" t="s">
        <v>496</v>
      </c>
      <c r="K23" s="31" t="s">
        <v>496</v>
      </c>
      <c r="L23" s="31" t="s">
        <v>496</v>
      </c>
      <c r="M23" s="31" t="s">
        <v>496</v>
      </c>
      <c r="N23" s="31" t="s">
        <v>496</v>
      </c>
      <c r="O23" s="31" t="s">
        <v>496</v>
      </c>
      <c r="P23" s="31" t="s">
        <v>496</v>
      </c>
      <c r="Q23" s="31" t="s">
        <v>496</v>
      </c>
      <c r="R23" s="31" t="s">
        <v>496</v>
      </c>
      <c r="S23" s="31" t="s">
        <v>496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baseColWidth="10" defaultColWidth="10.6640625" defaultRowHeight="16"/>
  <cols>
    <col min="1" max="1" width="9.5" style="35" customWidth="1"/>
    <col min="2" max="2" width="13.83203125" style="35" customWidth="1"/>
    <col min="3" max="3" width="11.83203125" style="35" customWidth="1"/>
    <col min="4" max="4" width="23.6640625" style="35" customWidth="1"/>
    <col min="5" max="5" width="15.83203125" style="35" customWidth="1"/>
    <col min="6" max="6" width="14" style="35" customWidth="1"/>
    <col min="7" max="7" width="11" style="35" customWidth="1"/>
    <col min="8" max="8" width="11.6640625" style="35" customWidth="1"/>
    <col min="9" max="9" width="8.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22.164062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3" t="s">
        <v>499</v>
      </c>
      <c r="B6" s="173"/>
      <c r="C6" s="173"/>
      <c r="D6" s="173"/>
      <c r="E6" s="173"/>
      <c r="F6" s="173"/>
      <c r="G6" s="173"/>
      <c r="H6" s="173"/>
      <c r="I6" s="173"/>
      <c r="J6" s="173"/>
      <c r="K6" s="173"/>
      <c r="L6" s="173"/>
      <c r="M6" s="173"/>
      <c r="N6" s="173"/>
      <c r="O6" s="173"/>
      <c r="P6" s="173"/>
      <c r="Q6" s="173"/>
      <c r="R6" s="173"/>
      <c r="S6" s="173"/>
      <c r="T6" s="173"/>
    </row>
    <row r="7" spans="1:20" s="7" customFormat="1">
      <c r="A7" s="12"/>
    </row>
    <row r="8" spans="1:20" s="7" customFormat="1" ht="18">
      <c r="A8" s="177" t="s">
        <v>8</v>
      </c>
      <c r="B8" s="177"/>
      <c r="C8" s="177"/>
      <c r="D8" s="177"/>
      <c r="E8" s="177"/>
      <c r="F8" s="177"/>
      <c r="G8" s="177"/>
      <c r="H8" s="177"/>
      <c r="I8" s="177"/>
      <c r="J8" s="177"/>
      <c r="K8" s="177"/>
      <c r="L8" s="177"/>
      <c r="M8" s="177"/>
      <c r="N8" s="177"/>
      <c r="O8" s="177"/>
      <c r="P8" s="177"/>
      <c r="Q8" s="177"/>
      <c r="R8" s="177"/>
      <c r="S8" s="177"/>
      <c r="T8" s="177"/>
    </row>
    <row r="9" spans="1:20" s="7" customFormat="1" ht="18">
      <c r="A9" s="177"/>
      <c r="B9" s="177"/>
      <c r="C9" s="177"/>
      <c r="D9" s="177"/>
      <c r="E9" s="177"/>
      <c r="F9" s="177"/>
      <c r="G9" s="177"/>
      <c r="H9" s="177"/>
      <c r="I9" s="177"/>
      <c r="J9" s="177"/>
      <c r="K9" s="177"/>
      <c r="L9" s="177"/>
      <c r="M9" s="177"/>
      <c r="N9" s="177"/>
      <c r="O9" s="177"/>
      <c r="P9" s="177"/>
      <c r="Q9" s="177"/>
      <c r="R9" s="177"/>
      <c r="S9" s="177"/>
      <c r="T9" s="177"/>
    </row>
    <row r="10" spans="1:20" s="7" customFormat="1" ht="18.75" customHeight="1">
      <c r="A10" s="183" t="str">
        <f>'1. паспорт местоположение'!A9:C9</f>
        <v xml:space="preserve">                                                                                          ООО "ГЭСК"                                                                                                                         </v>
      </c>
      <c r="B10" s="183"/>
      <c r="C10" s="183"/>
      <c r="D10" s="183"/>
      <c r="E10" s="183"/>
      <c r="F10" s="183"/>
      <c r="G10" s="183"/>
      <c r="H10" s="183"/>
      <c r="I10" s="183"/>
      <c r="J10" s="183"/>
      <c r="K10" s="183"/>
      <c r="L10" s="183"/>
      <c r="M10" s="183"/>
      <c r="N10" s="183"/>
      <c r="O10" s="183"/>
      <c r="P10" s="183"/>
      <c r="Q10" s="183"/>
      <c r="R10" s="183"/>
      <c r="S10" s="183"/>
      <c r="T10" s="183"/>
    </row>
    <row r="11" spans="1:20" s="7" customFormat="1" ht="18.75" customHeight="1">
      <c r="A11" s="174" t="s">
        <v>7</v>
      </c>
      <c r="B11" s="174"/>
      <c r="C11" s="174"/>
      <c r="D11" s="174"/>
      <c r="E11" s="174"/>
      <c r="F11" s="174"/>
      <c r="G11" s="174"/>
      <c r="H11" s="174"/>
      <c r="I11" s="174"/>
      <c r="J11" s="174"/>
      <c r="K11" s="174"/>
      <c r="L11" s="174"/>
      <c r="M11" s="174"/>
      <c r="N11" s="174"/>
      <c r="O11" s="174"/>
      <c r="P11" s="174"/>
      <c r="Q11" s="174"/>
      <c r="R11" s="174"/>
      <c r="S11" s="174"/>
      <c r="T11" s="174"/>
    </row>
    <row r="12" spans="1:20" s="7" customFormat="1" ht="18">
      <c r="A12" s="177"/>
      <c r="B12" s="177"/>
      <c r="C12" s="177"/>
      <c r="D12" s="177"/>
      <c r="E12" s="177"/>
      <c r="F12" s="177"/>
      <c r="G12" s="177"/>
      <c r="H12" s="177"/>
      <c r="I12" s="177"/>
      <c r="J12" s="177"/>
      <c r="K12" s="177"/>
      <c r="L12" s="177"/>
      <c r="M12" s="177"/>
      <c r="N12" s="177"/>
      <c r="O12" s="177"/>
      <c r="P12" s="177"/>
      <c r="Q12" s="177"/>
      <c r="R12" s="177"/>
      <c r="S12" s="177"/>
      <c r="T12" s="177"/>
    </row>
    <row r="13" spans="1:20" s="7" customFormat="1" ht="18.75" customHeight="1">
      <c r="A13" s="183" t="str">
        <f>'1. паспорт местоположение'!A12:C12</f>
        <v>P_11</v>
      </c>
      <c r="B13" s="183"/>
      <c r="C13" s="183"/>
      <c r="D13" s="183"/>
      <c r="E13" s="183"/>
      <c r="F13" s="183"/>
      <c r="G13" s="183"/>
      <c r="H13" s="183"/>
      <c r="I13" s="183"/>
      <c r="J13" s="183"/>
      <c r="K13" s="183"/>
      <c r="L13" s="183"/>
      <c r="M13" s="183"/>
      <c r="N13" s="183"/>
      <c r="O13" s="183"/>
      <c r="P13" s="183"/>
      <c r="Q13" s="183"/>
      <c r="R13" s="183"/>
      <c r="S13" s="183"/>
      <c r="T13" s="183"/>
    </row>
    <row r="14" spans="1:20" s="7" customFormat="1" ht="18.75" customHeight="1">
      <c r="A14" s="174" t="s">
        <v>6</v>
      </c>
      <c r="B14" s="174"/>
      <c r="C14" s="174"/>
      <c r="D14" s="174"/>
      <c r="E14" s="174"/>
      <c r="F14" s="174"/>
      <c r="G14" s="174"/>
      <c r="H14" s="174"/>
      <c r="I14" s="174"/>
      <c r="J14" s="174"/>
      <c r="K14" s="174"/>
      <c r="L14" s="174"/>
      <c r="M14" s="174"/>
      <c r="N14" s="174"/>
      <c r="O14" s="174"/>
      <c r="P14" s="174"/>
      <c r="Q14" s="174"/>
      <c r="R14" s="174"/>
      <c r="S14" s="174"/>
      <c r="T14" s="174"/>
    </row>
    <row r="15" spans="1:20" s="7" customFormat="1" ht="15.75" customHeight="1">
      <c r="A15" s="181"/>
      <c r="B15" s="181"/>
      <c r="C15" s="181"/>
      <c r="D15" s="181"/>
      <c r="E15" s="181"/>
      <c r="F15" s="181"/>
      <c r="G15" s="181"/>
      <c r="H15" s="181"/>
      <c r="I15" s="181"/>
      <c r="J15" s="181"/>
      <c r="K15" s="181"/>
      <c r="L15" s="181"/>
      <c r="M15" s="181"/>
      <c r="N15" s="181"/>
      <c r="O15" s="181"/>
      <c r="P15" s="181"/>
      <c r="Q15" s="181"/>
      <c r="R15" s="181"/>
      <c r="S15" s="181"/>
      <c r="T15" s="181"/>
    </row>
    <row r="16" spans="1:20" s="2" customFormat="1" ht="12">
      <c r="A16" s="183" t="str">
        <f>'1. паспорт местоположение'!A15:C15</f>
        <v>Приобретение легкового автомобиля LADA GRANTA</v>
      </c>
      <c r="B16" s="183"/>
      <c r="C16" s="183"/>
      <c r="D16" s="183"/>
      <c r="E16" s="183"/>
      <c r="F16" s="183"/>
      <c r="G16" s="183"/>
      <c r="H16" s="183"/>
      <c r="I16" s="183"/>
      <c r="J16" s="183"/>
      <c r="K16" s="183"/>
      <c r="L16" s="183"/>
      <c r="M16" s="183"/>
      <c r="N16" s="183"/>
      <c r="O16" s="183"/>
      <c r="P16" s="183"/>
      <c r="Q16" s="183"/>
      <c r="R16" s="183"/>
      <c r="S16" s="183"/>
      <c r="T16" s="183"/>
    </row>
    <row r="17" spans="1:113" s="2" customFormat="1" ht="15" customHeight="1">
      <c r="A17" s="174" t="s">
        <v>5</v>
      </c>
      <c r="B17" s="174"/>
      <c r="C17" s="174"/>
      <c r="D17" s="174"/>
      <c r="E17" s="174"/>
      <c r="F17" s="174"/>
      <c r="G17" s="174"/>
      <c r="H17" s="174"/>
      <c r="I17" s="174"/>
      <c r="J17" s="174"/>
      <c r="K17" s="174"/>
      <c r="L17" s="174"/>
      <c r="M17" s="174"/>
      <c r="N17" s="174"/>
      <c r="O17" s="174"/>
      <c r="P17" s="174"/>
      <c r="Q17" s="174"/>
      <c r="R17" s="174"/>
      <c r="S17" s="174"/>
      <c r="T17" s="174"/>
    </row>
    <row r="18" spans="1:113"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113" s="2" customFormat="1" ht="15" customHeight="1">
      <c r="A19" s="176" t="s">
        <v>455</v>
      </c>
      <c r="B19" s="176"/>
      <c r="C19" s="176"/>
      <c r="D19" s="176"/>
      <c r="E19" s="176"/>
      <c r="F19" s="176"/>
      <c r="G19" s="176"/>
      <c r="H19" s="176"/>
      <c r="I19" s="176"/>
      <c r="J19" s="176"/>
      <c r="K19" s="176"/>
      <c r="L19" s="176"/>
      <c r="M19" s="176"/>
      <c r="N19" s="176"/>
      <c r="O19" s="176"/>
      <c r="P19" s="176"/>
      <c r="Q19" s="176"/>
      <c r="R19" s="176"/>
      <c r="S19" s="176"/>
      <c r="T19" s="176"/>
    </row>
    <row r="20" spans="1:113" s="36" customFormat="1" ht="21" customHeight="1">
      <c r="A20" s="191"/>
      <c r="B20" s="191"/>
      <c r="C20" s="191"/>
      <c r="D20" s="191"/>
      <c r="E20" s="191"/>
      <c r="F20" s="191"/>
      <c r="G20" s="191"/>
      <c r="H20" s="191"/>
      <c r="I20" s="191"/>
      <c r="J20" s="191"/>
      <c r="K20" s="191"/>
      <c r="L20" s="191"/>
      <c r="M20" s="191"/>
      <c r="N20" s="191"/>
      <c r="O20" s="191"/>
      <c r="P20" s="191"/>
      <c r="Q20" s="191"/>
      <c r="R20" s="191"/>
      <c r="S20" s="191"/>
      <c r="T20" s="191"/>
    </row>
    <row r="21" spans="1:113" ht="46.5" customHeight="1">
      <c r="A21" s="192" t="s">
        <v>4</v>
      </c>
      <c r="B21" s="195" t="s">
        <v>223</v>
      </c>
      <c r="C21" s="196"/>
      <c r="D21" s="199" t="s">
        <v>118</v>
      </c>
      <c r="E21" s="195" t="s">
        <v>484</v>
      </c>
      <c r="F21" s="196"/>
      <c r="G21" s="195" t="s">
        <v>243</v>
      </c>
      <c r="H21" s="196"/>
      <c r="I21" s="195" t="s">
        <v>117</v>
      </c>
      <c r="J21" s="196"/>
      <c r="K21" s="199" t="s">
        <v>116</v>
      </c>
      <c r="L21" s="195" t="s">
        <v>115</v>
      </c>
      <c r="M21" s="196"/>
      <c r="N21" s="195" t="s">
        <v>480</v>
      </c>
      <c r="O21" s="196"/>
      <c r="P21" s="199" t="s">
        <v>114</v>
      </c>
      <c r="Q21" s="188" t="s">
        <v>113</v>
      </c>
      <c r="R21" s="189"/>
      <c r="S21" s="190" t="s">
        <v>112</v>
      </c>
      <c r="T21" s="190"/>
    </row>
    <row r="22" spans="1:113" ht="204.75" customHeight="1">
      <c r="A22" s="193"/>
      <c r="B22" s="197"/>
      <c r="C22" s="198"/>
      <c r="D22" s="202"/>
      <c r="E22" s="197"/>
      <c r="F22" s="198"/>
      <c r="G22" s="197"/>
      <c r="H22" s="198"/>
      <c r="I22" s="197"/>
      <c r="J22" s="198"/>
      <c r="K22" s="200"/>
      <c r="L22" s="197"/>
      <c r="M22" s="198"/>
      <c r="N22" s="197"/>
      <c r="O22" s="198"/>
      <c r="P22" s="200"/>
      <c r="Q22" s="85" t="s">
        <v>111</v>
      </c>
      <c r="R22" s="85" t="s">
        <v>454</v>
      </c>
      <c r="S22" s="85" t="s">
        <v>110</v>
      </c>
      <c r="T22" s="85" t="s">
        <v>109</v>
      </c>
    </row>
    <row r="23" spans="1:113" ht="51.75" customHeight="1">
      <c r="A23" s="194"/>
      <c r="B23" s="85" t="s">
        <v>107</v>
      </c>
      <c r="C23" s="85" t="s">
        <v>108</v>
      </c>
      <c r="D23" s="200"/>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t="s">
        <v>496</v>
      </c>
      <c r="B25" s="153" t="s">
        <v>496</v>
      </c>
      <c r="C25" s="153" t="s">
        <v>496</v>
      </c>
      <c r="D25" s="153" t="s">
        <v>496</v>
      </c>
      <c r="E25" s="153" t="s">
        <v>496</v>
      </c>
      <c r="F25" s="153" t="s">
        <v>496</v>
      </c>
      <c r="G25" s="153" t="s">
        <v>496</v>
      </c>
      <c r="H25" s="153" t="s">
        <v>496</v>
      </c>
      <c r="I25" s="153" t="s">
        <v>496</v>
      </c>
      <c r="J25" s="153" t="s">
        <v>496</v>
      </c>
      <c r="K25" s="153" t="s">
        <v>496</v>
      </c>
      <c r="L25" s="153" t="s">
        <v>496</v>
      </c>
      <c r="M25" s="153" t="s">
        <v>496</v>
      </c>
      <c r="N25" s="153" t="s">
        <v>496</v>
      </c>
      <c r="O25" s="153" t="s">
        <v>496</v>
      </c>
      <c r="P25" s="153" t="s">
        <v>496</v>
      </c>
      <c r="Q25" s="153" t="s">
        <v>496</v>
      </c>
      <c r="R25" s="153" t="s">
        <v>496</v>
      </c>
      <c r="S25" s="153" t="s">
        <v>496</v>
      </c>
      <c r="T25" s="153" t="s">
        <v>496</v>
      </c>
    </row>
    <row r="26" spans="1:113" ht="17.25"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201" t="s">
        <v>490</v>
      </c>
      <c r="C29" s="201"/>
      <c r="D29" s="201"/>
      <c r="E29" s="201"/>
      <c r="F29" s="201"/>
      <c r="G29" s="201"/>
      <c r="H29" s="201"/>
      <c r="I29" s="201"/>
      <c r="J29" s="201"/>
      <c r="K29" s="201"/>
      <c r="L29" s="201"/>
      <c r="M29" s="201"/>
      <c r="N29" s="201"/>
      <c r="O29" s="201"/>
      <c r="P29" s="201"/>
      <c r="Q29" s="201"/>
      <c r="R29" s="201"/>
    </row>
    <row r="31" spans="1:113">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I10" zoomScale="70" zoomScaleNormal="70" workbookViewId="0">
      <selection activeCell="Q21" sqref="Q21:R22"/>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2" width="11.5" style="35" customWidth="1"/>
    <col min="23" max="23" width="13.5" style="35" customWidth="1"/>
    <col min="24" max="24" width="24.5" style="35" customWidth="1"/>
    <col min="25" max="25" width="15.33203125" style="35" customWidth="1"/>
    <col min="26" max="26" width="18.5" style="35" customWidth="1"/>
    <col min="27" max="27" width="3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3" t="s">
        <v>501</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7" t="s">
        <v>8</v>
      </c>
      <c r="F7" s="177"/>
      <c r="G7" s="177"/>
      <c r="H7" s="177"/>
      <c r="I7" s="177"/>
      <c r="J7" s="177"/>
      <c r="K7" s="177"/>
      <c r="L7" s="177"/>
      <c r="M7" s="177"/>
      <c r="N7" s="177"/>
      <c r="O7" s="177"/>
      <c r="P7" s="177"/>
      <c r="Q7" s="177"/>
      <c r="R7" s="177"/>
      <c r="S7" s="177"/>
      <c r="T7" s="177"/>
      <c r="U7" s="177"/>
      <c r="V7" s="177"/>
      <c r="W7" s="177"/>
      <c r="X7" s="177"/>
      <c r="Y7" s="177"/>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3" t="s">
        <v>502</v>
      </c>
      <c r="M9" s="183"/>
      <c r="N9" s="183"/>
      <c r="O9" s="183"/>
      <c r="P9" s="183"/>
      <c r="Q9" s="183"/>
      <c r="R9" s="183"/>
      <c r="S9" s="183"/>
      <c r="T9" s="183"/>
      <c r="U9" s="6"/>
      <c r="V9" s="6"/>
      <c r="W9" s="6"/>
      <c r="X9" s="6"/>
      <c r="Y9" s="6"/>
    </row>
    <row r="10" spans="1:27" s="7" customFormat="1" ht="18.75" customHeight="1">
      <c r="E10" s="174" t="s">
        <v>7</v>
      </c>
      <c r="F10" s="174"/>
      <c r="G10" s="174"/>
      <c r="H10" s="174"/>
      <c r="I10" s="174"/>
      <c r="J10" s="174"/>
      <c r="K10" s="174"/>
      <c r="L10" s="174"/>
      <c r="M10" s="174"/>
      <c r="N10" s="174"/>
      <c r="O10" s="174"/>
      <c r="P10" s="174"/>
      <c r="Q10" s="174"/>
      <c r="R10" s="174"/>
      <c r="S10" s="174"/>
      <c r="T10" s="174"/>
      <c r="U10" s="174"/>
      <c r="V10" s="174"/>
      <c r="W10" s="174"/>
      <c r="X10" s="174"/>
      <c r="Y10" s="174"/>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83"/>
      <c r="F12" s="183"/>
      <c r="G12" s="183"/>
      <c r="H12" s="183"/>
      <c r="I12" s="183"/>
      <c r="J12" s="183"/>
      <c r="K12" s="183"/>
      <c r="L12" s="183"/>
      <c r="M12" s="183"/>
      <c r="N12" s="183"/>
      <c r="O12" s="183"/>
      <c r="P12" s="183"/>
      <c r="Q12" s="183"/>
      <c r="R12" s="183"/>
      <c r="S12" s="183"/>
      <c r="T12" s="183"/>
      <c r="U12" s="183"/>
      <c r="V12" s="183"/>
      <c r="W12" s="183"/>
      <c r="X12" s="183"/>
      <c r="Y12" s="183"/>
    </row>
    <row r="13" spans="1:27" s="7" customFormat="1" ht="18.75" customHeight="1">
      <c r="E13" s="205" t="str">
        <f>'1. паспорт местоположение'!A12</f>
        <v>P_11</v>
      </c>
      <c r="F13" s="205"/>
      <c r="G13" s="205"/>
      <c r="H13" s="205"/>
      <c r="I13" s="205"/>
      <c r="J13" s="205"/>
      <c r="K13" s="205"/>
      <c r="L13" s="205"/>
      <c r="M13" s="205"/>
      <c r="N13" s="205"/>
      <c r="O13" s="205"/>
      <c r="P13" s="205"/>
      <c r="Q13" s="205"/>
      <c r="R13" s="205"/>
      <c r="S13" s="205"/>
      <c r="T13" s="205"/>
      <c r="U13" s="205"/>
      <c r="V13" s="205"/>
      <c r="W13" s="205"/>
      <c r="X13" s="205"/>
      <c r="Y13" s="205"/>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3" t="s">
        <v>515</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c r="E16" s="174" t="s">
        <v>5</v>
      </c>
      <c r="F16" s="174"/>
      <c r="G16" s="174"/>
      <c r="H16" s="174"/>
      <c r="I16" s="174"/>
      <c r="J16" s="174"/>
      <c r="K16" s="174"/>
      <c r="L16" s="174"/>
      <c r="M16" s="174"/>
      <c r="N16" s="174"/>
      <c r="O16" s="174"/>
      <c r="P16" s="174"/>
      <c r="Q16" s="174"/>
      <c r="R16" s="174"/>
      <c r="S16" s="174"/>
      <c r="T16" s="174"/>
      <c r="U16" s="174"/>
      <c r="V16" s="174"/>
      <c r="W16" s="174"/>
      <c r="X16" s="174"/>
      <c r="Y16" s="174"/>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6"/>
      <c r="F18" s="176"/>
      <c r="G18" s="176"/>
      <c r="H18" s="176"/>
      <c r="I18" s="176"/>
      <c r="J18" s="176"/>
      <c r="K18" s="176"/>
      <c r="L18" s="176"/>
      <c r="M18" s="176"/>
      <c r="N18" s="176"/>
      <c r="O18" s="176"/>
      <c r="P18" s="176"/>
      <c r="Q18" s="176"/>
      <c r="R18" s="176"/>
      <c r="S18" s="176"/>
      <c r="T18" s="176"/>
      <c r="U18" s="176"/>
      <c r="V18" s="176"/>
      <c r="W18" s="176"/>
      <c r="X18" s="176"/>
      <c r="Y18" s="176"/>
    </row>
    <row r="19" spans="1:27" ht="25.5" customHeight="1">
      <c r="A19" s="176" t="s">
        <v>457</v>
      </c>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row>
    <row r="20" spans="1:27" s="36" customFormat="1" ht="21" customHeight="1"/>
    <row r="21" spans="1:27" ht="15.75" customHeight="1">
      <c r="A21" s="199" t="s">
        <v>4</v>
      </c>
      <c r="B21" s="195" t="s">
        <v>464</v>
      </c>
      <c r="C21" s="196"/>
      <c r="D21" s="195" t="s">
        <v>466</v>
      </c>
      <c r="E21" s="196"/>
      <c r="F21" s="188" t="s">
        <v>90</v>
      </c>
      <c r="G21" s="204"/>
      <c r="H21" s="204"/>
      <c r="I21" s="189"/>
      <c r="J21" s="199" t="s">
        <v>467</v>
      </c>
      <c r="K21" s="195" t="s">
        <v>468</v>
      </c>
      <c r="L21" s="196"/>
      <c r="M21" s="195" t="s">
        <v>469</v>
      </c>
      <c r="N21" s="196"/>
      <c r="O21" s="195" t="s">
        <v>456</v>
      </c>
      <c r="P21" s="196"/>
      <c r="Q21" s="195" t="s">
        <v>123</v>
      </c>
      <c r="R21" s="196"/>
      <c r="S21" s="199" t="s">
        <v>122</v>
      </c>
      <c r="T21" s="199" t="s">
        <v>470</v>
      </c>
      <c r="U21" s="199" t="s">
        <v>465</v>
      </c>
      <c r="V21" s="195" t="s">
        <v>121</v>
      </c>
      <c r="W21" s="196"/>
      <c r="X21" s="188" t="s">
        <v>113</v>
      </c>
      <c r="Y21" s="204"/>
      <c r="Z21" s="188" t="s">
        <v>112</v>
      </c>
      <c r="AA21" s="204"/>
    </row>
    <row r="22" spans="1:27" ht="216" customHeight="1">
      <c r="A22" s="202"/>
      <c r="B22" s="197"/>
      <c r="C22" s="198"/>
      <c r="D22" s="197"/>
      <c r="E22" s="198"/>
      <c r="F22" s="188" t="s">
        <v>120</v>
      </c>
      <c r="G22" s="189"/>
      <c r="H22" s="188" t="s">
        <v>119</v>
      </c>
      <c r="I22" s="189"/>
      <c r="J22" s="200"/>
      <c r="K22" s="197"/>
      <c r="L22" s="198"/>
      <c r="M22" s="197"/>
      <c r="N22" s="198"/>
      <c r="O22" s="197"/>
      <c r="P22" s="198"/>
      <c r="Q22" s="197"/>
      <c r="R22" s="198"/>
      <c r="S22" s="200"/>
      <c r="T22" s="200"/>
      <c r="U22" s="200"/>
      <c r="V22" s="197"/>
      <c r="W22" s="198"/>
      <c r="X22" s="85" t="s">
        <v>111</v>
      </c>
      <c r="Y22" s="85" t="s">
        <v>454</v>
      </c>
      <c r="Z22" s="85" t="s">
        <v>110</v>
      </c>
      <c r="AA22" s="85" t="s">
        <v>109</v>
      </c>
    </row>
    <row r="23" spans="1:27" ht="60" customHeight="1">
      <c r="A23" s="200"/>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c r="X26" s="87"/>
      <c r="Y26" s="88"/>
    </row>
    <row r="27" spans="1:27" s="39" customFormat="1" ht="13">
      <c r="A27" s="40"/>
      <c r="B27" s="40"/>
      <c r="C27" s="40"/>
      <c r="E27" s="40"/>
    </row>
    <row r="28" spans="1:27" s="39" customFormat="1" ht="13">
      <c r="A28" s="40"/>
      <c r="B28" s="40"/>
      <c r="C28" s="40"/>
    </row>
  </sheetData>
  <mergeCells count="27">
    <mergeCell ref="A5:AA5"/>
    <mergeCell ref="E7:Y7"/>
    <mergeCell ref="E10:Y10"/>
    <mergeCell ref="E12:Y12"/>
    <mergeCell ref="E13:Y13"/>
    <mergeCell ref="L9:T9"/>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6" zoomScale="85" zoomScaleNormal="85" workbookViewId="0">
      <selection activeCell="C29" sqref="C29"/>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3" t="s">
        <v>503</v>
      </c>
      <c r="B5" s="173"/>
      <c r="C5" s="173"/>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7" t="s">
        <v>8</v>
      </c>
      <c r="B7" s="177"/>
      <c r="C7" s="177"/>
      <c r="D7" s="9"/>
      <c r="E7" s="9"/>
      <c r="F7" s="9"/>
      <c r="G7" s="9"/>
      <c r="H7" s="9"/>
      <c r="I7" s="9"/>
      <c r="J7" s="9"/>
      <c r="K7" s="9"/>
      <c r="L7" s="9"/>
      <c r="M7" s="9"/>
      <c r="N7" s="9"/>
      <c r="O7" s="9"/>
      <c r="P7" s="9"/>
      <c r="Q7" s="9"/>
      <c r="R7" s="9"/>
      <c r="S7" s="9"/>
      <c r="T7" s="9"/>
      <c r="U7" s="9"/>
    </row>
    <row r="8" spans="1:29" s="7" customFormat="1" ht="18">
      <c r="A8" s="177"/>
      <c r="B8" s="177"/>
      <c r="C8" s="177"/>
      <c r="D8" s="10"/>
      <c r="E8" s="10"/>
      <c r="F8" s="10"/>
      <c r="G8" s="10"/>
      <c r="H8" s="9"/>
      <c r="I8" s="9"/>
      <c r="J8" s="9"/>
      <c r="K8" s="9"/>
      <c r="L8" s="9"/>
      <c r="M8" s="9"/>
      <c r="N8" s="9"/>
      <c r="O8" s="9"/>
      <c r="P8" s="9"/>
      <c r="Q8" s="9"/>
      <c r="R8" s="9"/>
      <c r="S8" s="9"/>
      <c r="T8" s="9"/>
      <c r="U8" s="9"/>
    </row>
    <row r="9" spans="1:29" s="7" customFormat="1" ht="18">
      <c r="A9" s="180" t="str">
        <f>'1. паспорт местоположение'!A9:C9</f>
        <v xml:space="preserve">                                                                                          ООО "ГЭСК"                                                                                                                         </v>
      </c>
      <c r="B9" s="180"/>
      <c r="C9" s="180"/>
      <c r="D9" s="6"/>
      <c r="E9" s="6"/>
      <c r="F9" s="6"/>
      <c r="G9" s="6"/>
      <c r="H9" s="9"/>
      <c r="I9" s="9"/>
      <c r="J9" s="9"/>
      <c r="K9" s="9"/>
      <c r="L9" s="9"/>
      <c r="M9" s="9"/>
      <c r="N9" s="9"/>
      <c r="O9" s="9"/>
      <c r="P9" s="9"/>
      <c r="Q9" s="9"/>
      <c r="R9" s="9"/>
      <c r="S9" s="9"/>
      <c r="T9" s="9"/>
      <c r="U9" s="9"/>
    </row>
    <row r="10" spans="1:29" s="7" customFormat="1" ht="18">
      <c r="A10" s="174" t="s">
        <v>7</v>
      </c>
      <c r="B10" s="174"/>
      <c r="C10" s="174"/>
      <c r="D10" s="4"/>
      <c r="E10" s="4"/>
      <c r="F10" s="4"/>
      <c r="G10" s="4"/>
      <c r="H10" s="9"/>
      <c r="I10" s="9"/>
      <c r="J10" s="9"/>
      <c r="K10" s="9"/>
      <c r="L10" s="9"/>
      <c r="M10" s="9"/>
      <c r="N10" s="9"/>
      <c r="O10" s="9"/>
      <c r="P10" s="9"/>
      <c r="Q10" s="9"/>
      <c r="R10" s="9"/>
      <c r="S10" s="9"/>
      <c r="T10" s="9"/>
      <c r="U10" s="9"/>
    </row>
    <row r="11" spans="1:29" s="7" customFormat="1" ht="18">
      <c r="A11" s="177"/>
      <c r="B11" s="177"/>
      <c r="C11" s="177"/>
      <c r="D11" s="10"/>
      <c r="E11" s="10"/>
      <c r="F11" s="10"/>
      <c r="G11" s="10"/>
      <c r="H11" s="9"/>
      <c r="I11" s="9"/>
      <c r="J11" s="9"/>
      <c r="K11" s="9"/>
      <c r="L11" s="9"/>
      <c r="M11" s="9"/>
      <c r="N11" s="9"/>
      <c r="O11" s="9"/>
      <c r="P11" s="9"/>
      <c r="Q11" s="9"/>
      <c r="R11" s="9"/>
      <c r="S11" s="9"/>
      <c r="T11" s="9"/>
      <c r="U11" s="9"/>
    </row>
    <row r="12" spans="1:29" s="7" customFormat="1" ht="18">
      <c r="A12" s="180" t="str">
        <f>'1. паспорт местоположение'!A12:C12</f>
        <v>P_11</v>
      </c>
      <c r="B12" s="180"/>
      <c r="C12" s="180"/>
      <c r="D12" s="6"/>
      <c r="E12" s="6"/>
      <c r="F12" s="6"/>
      <c r="G12" s="6"/>
      <c r="H12" s="9"/>
      <c r="I12" s="9"/>
      <c r="J12" s="9"/>
      <c r="K12" s="9"/>
      <c r="L12" s="9"/>
      <c r="M12" s="9"/>
      <c r="N12" s="9"/>
      <c r="O12" s="9"/>
      <c r="P12" s="9"/>
      <c r="Q12" s="9"/>
      <c r="R12" s="9"/>
      <c r="S12" s="9"/>
      <c r="T12" s="9"/>
      <c r="U12" s="9"/>
    </row>
    <row r="13" spans="1:29" s="7" customFormat="1" ht="18">
      <c r="A13" s="174" t="s">
        <v>6</v>
      </c>
      <c r="B13" s="174"/>
      <c r="C13" s="174"/>
      <c r="D13" s="4"/>
      <c r="E13" s="4"/>
      <c r="F13" s="4"/>
      <c r="G13" s="4"/>
      <c r="H13" s="9"/>
      <c r="I13" s="9"/>
      <c r="J13" s="9"/>
      <c r="K13" s="9"/>
      <c r="L13" s="9"/>
      <c r="M13" s="9"/>
      <c r="N13" s="9"/>
      <c r="O13" s="9"/>
      <c r="P13" s="9"/>
      <c r="Q13" s="9"/>
      <c r="R13" s="9"/>
      <c r="S13" s="9"/>
      <c r="T13" s="9"/>
      <c r="U13" s="9"/>
    </row>
    <row r="14" spans="1:29" s="7" customFormat="1" ht="15.75" customHeight="1">
      <c r="A14" s="181"/>
      <c r="B14" s="181"/>
      <c r="C14" s="181"/>
      <c r="D14" s="3"/>
      <c r="E14" s="3"/>
      <c r="F14" s="3"/>
      <c r="G14" s="3"/>
      <c r="H14" s="3"/>
      <c r="I14" s="3"/>
      <c r="J14" s="3"/>
      <c r="K14" s="3"/>
      <c r="L14" s="3"/>
      <c r="M14" s="3"/>
      <c r="N14" s="3"/>
      <c r="O14" s="3"/>
      <c r="P14" s="3"/>
      <c r="Q14" s="3"/>
      <c r="R14" s="3"/>
      <c r="S14" s="3"/>
      <c r="T14" s="3"/>
      <c r="U14" s="3"/>
    </row>
    <row r="15" spans="1:29" s="2" customFormat="1" ht="33" customHeight="1">
      <c r="A15" s="206" t="str">
        <f>'1. паспорт местоположение'!A15:C15</f>
        <v>Приобретение легкового автомобиля LADA GRANTA</v>
      </c>
      <c r="B15" s="206"/>
      <c r="C15" s="206"/>
      <c r="D15" s="6"/>
      <c r="E15" s="6"/>
      <c r="F15" s="6"/>
      <c r="G15" s="6"/>
      <c r="H15" s="6"/>
      <c r="I15" s="6"/>
      <c r="J15" s="6"/>
      <c r="K15" s="6"/>
      <c r="L15" s="6"/>
      <c r="M15" s="6"/>
      <c r="N15" s="6"/>
      <c r="O15" s="6"/>
      <c r="P15" s="6"/>
      <c r="Q15" s="6"/>
      <c r="R15" s="6"/>
      <c r="S15" s="6"/>
      <c r="T15" s="6"/>
      <c r="U15" s="6"/>
    </row>
    <row r="16" spans="1:29" s="2" customFormat="1" ht="15" customHeight="1">
      <c r="A16" s="174" t="s">
        <v>5</v>
      </c>
      <c r="B16" s="174"/>
      <c r="C16" s="174"/>
      <c r="D16" s="4"/>
      <c r="E16" s="4"/>
      <c r="F16" s="4"/>
      <c r="G16" s="4"/>
      <c r="H16" s="4"/>
      <c r="I16" s="4"/>
      <c r="J16" s="4"/>
      <c r="K16" s="4"/>
      <c r="L16" s="4"/>
      <c r="M16" s="4"/>
      <c r="N16" s="4"/>
      <c r="O16" s="4"/>
      <c r="P16" s="4"/>
      <c r="Q16" s="4"/>
      <c r="R16" s="4"/>
      <c r="S16" s="4"/>
      <c r="T16" s="4"/>
      <c r="U16" s="4"/>
    </row>
    <row r="17" spans="1:21"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75" t="s">
        <v>449</v>
      </c>
      <c r="B18" s="175"/>
      <c r="C18" s="175"/>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462</v>
      </c>
      <c r="C22" s="51" t="s">
        <v>523</v>
      </c>
      <c r="D22" s="4"/>
      <c r="E22" s="4"/>
      <c r="F22" s="3"/>
      <c r="G22" s="3"/>
      <c r="H22" s="3"/>
      <c r="I22" s="3"/>
      <c r="J22" s="3"/>
      <c r="K22" s="3"/>
      <c r="L22" s="3"/>
      <c r="M22" s="3"/>
      <c r="N22" s="3"/>
      <c r="O22" s="3"/>
      <c r="P22" s="3"/>
    </row>
    <row r="23" spans="1:21" ht="42.75" customHeight="1">
      <c r="A23" s="19" t="s">
        <v>62</v>
      </c>
      <c r="B23" s="21" t="s">
        <v>59</v>
      </c>
      <c r="C23" s="23" t="s">
        <v>522</v>
      </c>
    </row>
    <row r="24" spans="1:21" ht="63" customHeight="1">
      <c r="A24" s="19" t="s">
        <v>61</v>
      </c>
      <c r="B24" s="21" t="s">
        <v>482</v>
      </c>
      <c r="C24" s="23" t="s">
        <v>525</v>
      </c>
    </row>
    <row r="25" spans="1:21" ht="63" customHeight="1">
      <c r="A25" s="19" t="s">
        <v>60</v>
      </c>
      <c r="B25" s="21" t="s">
        <v>483</v>
      </c>
      <c r="C25" s="23" t="s">
        <v>526</v>
      </c>
    </row>
    <row r="26" spans="1:21" ht="42.75" customHeight="1">
      <c r="A26" s="19" t="s">
        <v>58</v>
      </c>
      <c r="B26" s="21" t="s">
        <v>231</v>
      </c>
      <c r="C26" s="23" t="s">
        <v>496</v>
      </c>
    </row>
    <row r="27" spans="1:21" ht="63" customHeight="1">
      <c r="A27" s="19" t="s">
        <v>57</v>
      </c>
      <c r="B27" s="21" t="s">
        <v>463</v>
      </c>
      <c r="C27" s="23" t="s">
        <v>527</v>
      </c>
    </row>
    <row r="28" spans="1:21" ht="42.75" customHeight="1">
      <c r="A28" s="19" t="s">
        <v>55</v>
      </c>
      <c r="B28" s="21" t="s">
        <v>56</v>
      </c>
      <c r="C28" s="23">
        <v>2025</v>
      </c>
    </row>
    <row r="29" spans="1:21" ht="42.75" customHeight="1">
      <c r="A29" s="19" t="s">
        <v>53</v>
      </c>
      <c r="B29" s="20" t="s">
        <v>54</v>
      </c>
      <c r="C29" s="23">
        <v>2027</v>
      </c>
    </row>
    <row r="30" spans="1:21" ht="42.75" customHeight="1">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10" zoomScale="80" zoomScaleNormal="80" zoomScaleSheetLayoutView="80" workbookViewId="0">
      <selection activeCell="L30" sqref="L30"/>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3" t="s">
        <v>501</v>
      </c>
      <c r="B4" s="173"/>
      <c r="C4" s="173"/>
      <c r="D4" s="173"/>
      <c r="E4" s="173"/>
      <c r="F4" s="173"/>
      <c r="G4" s="173"/>
      <c r="H4" s="173"/>
      <c r="I4" s="173"/>
      <c r="J4" s="173"/>
      <c r="K4" s="173"/>
      <c r="L4" s="173"/>
      <c r="M4" s="173"/>
      <c r="N4" s="173"/>
      <c r="O4" s="173"/>
      <c r="P4" s="173"/>
      <c r="Q4" s="173"/>
      <c r="R4" s="173"/>
      <c r="S4" s="173"/>
      <c r="T4" s="173"/>
      <c r="U4" s="173"/>
      <c r="V4" s="173"/>
      <c r="W4" s="173"/>
      <c r="X4" s="173"/>
      <c r="Y4" s="173"/>
      <c r="Z4" s="173"/>
    </row>
    <row r="6" spans="1:28" ht="18">
      <c r="A6" s="177" t="s">
        <v>8</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9"/>
      <c r="AB6" s="9"/>
    </row>
    <row r="7" spans="1:28" ht="18">
      <c r="A7" s="177"/>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9"/>
      <c r="AB7" s="9"/>
    </row>
    <row r="8" spans="1:28">
      <c r="A8" s="180" t="str">
        <f>'1. паспорт местоположение'!A9:C9</f>
        <v xml:space="preserve">                                                                                          ООО "ГЭСК"                                                                                                                         </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6"/>
      <c r="AB8" s="6"/>
    </row>
    <row r="9" spans="1:28" ht="16">
      <c r="A9" s="174" t="s">
        <v>7</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4"/>
      <c r="AB9" s="4"/>
    </row>
    <row r="10" spans="1:28" ht="18">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9"/>
      <c r="AB10" s="9"/>
    </row>
    <row r="11" spans="1:28">
      <c r="A11" s="183" t="str">
        <f>'1. паспорт местоположение'!A12:C12</f>
        <v>P_11</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6"/>
      <c r="AB11" s="6"/>
    </row>
    <row r="12" spans="1:28" ht="16">
      <c r="A12" s="174" t="s">
        <v>6</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4"/>
      <c r="AB12" s="4"/>
    </row>
    <row r="13" spans="1:28" ht="18">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8"/>
      <c r="AB13" s="8"/>
    </row>
    <row r="14" spans="1:28">
      <c r="A14" s="180" t="str">
        <f>'1. паспорт местоположение'!A15:C15</f>
        <v>Приобретение легкового автомобиля LADA GRANTA</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6"/>
      <c r="AB14" s="6"/>
    </row>
    <row r="15" spans="1:28" ht="16">
      <c r="A15" s="174" t="s">
        <v>5</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4"/>
      <c r="AB15" s="4"/>
    </row>
    <row r="16" spans="1:28">
      <c r="A16" s="207"/>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14"/>
      <c r="AB16" s="14"/>
    </row>
    <row r="17" spans="1:28">
      <c r="A17" s="207"/>
      <c r="B17" s="207"/>
      <c r="C17" s="207"/>
      <c r="D17" s="207"/>
      <c r="E17" s="207"/>
      <c r="F17" s="207"/>
      <c r="G17" s="207"/>
      <c r="H17" s="207"/>
      <c r="I17" s="207"/>
      <c r="J17" s="207"/>
      <c r="K17" s="207"/>
      <c r="L17" s="207"/>
      <c r="M17" s="207"/>
      <c r="N17" s="207"/>
      <c r="O17" s="207"/>
      <c r="P17" s="207"/>
      <c r="Q17" s="207"/>
      <c r="R17" s="207"/>
      <c r="S17" s="207"/>
      <c r="T17" s="207"/>
      <c r="U17" s="207"/>
      <c r="V17" s="207"/>
      <c r="W17" s="207"/>
      <c r="X17" s="207"/>
      <c r="Y17" s="207"/>
      <c r="Z17" s="207"/>
      <c r="AA17" s="14"/>
      <c r="AB17" s="14"/>
    </row>
    <row r="18" spans="1:28">
      <c r="A18" s="207"/>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14"/>
      <c r="AB18" s="14"/>
    </row>
    <row r="19" spans="1:28">
      <c r="A19" s="207"/>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14"/>
      <c r="AB19" s="14"/>
    </row>
    <row r="20" spans="1:28">
      <c r="A20" s="207"/>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14"/>
      <c r="AB20" s="14"/>
    </row>
    <row r="21" spans="1:28">
      <c r="A21" s="207"/>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14"/>
      <c r="AB21" s="14"/>
    </row>
    <row r="22" spans="1:28">
      <c r="A22" s="208" t="s">
        <v>481</v>
      </c>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149"/>
      <c r="AB22" s="149"/>
    </row>
    <row r="23" spans="1:28" ht="32.25" customHeight="1">
      <c r="A23" s="210" t="s">
        <v>337</v>
      </c>
      <c r="B23" s="211"/>
      <c r="C23" s="211"/>
      <c r="D23" s="211"/>
      <c r="E23" s="211"/>
      <c r="F23" s="211"/>
      <c r="G23" s="211"/>
      <c r="H23" s="211"/>
      <c r="I23" s="211"/>
      <c r="J23" s="211"/>
      <c r="K23" s="211"/>
      <c r="L23" s="212"/>
      <c r="M23" s="209" t="s">
        <v>338</v>
      </c>
      <c r="N23" s="209"/>
      <c r="O23" s="209"/>
      <c r="P23" s="209"/>
      <c r="Q23" s="209"/>
      <c r="R23" s="209"/>
      <c r="S23" s="209"/>
      <c r="T23" s="209"/>
      <c r="U23" s="209"/>
      <c r="V23" s="209"/>
      <c r="W23" s="209"/>
      <c r="X23" s="209"/>
      <c r="Y23" s="209"/>
      <c r="Z23" s="209"/>
    </row>
    <row r="24" spans="1:28" ht="151.5" customHeight="1">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96">
      <c r="A27" s="154">
        <v>2025</v>
      </c>
      <c r="B27" s="154" t="s">
        <v>496</v>
      </c>
      <c r="C27" s="154" t="s">
        <v>496</v>
      </c>
      <c r="D27" s="154" t="s">
        <v>496</v>
      </c>
      <c r="E27" s="154" t="s">
        <v>496</v>
      </c>
      <c r="F27" s="154" t="s">
        <v>496</v>
      </c>
      <c r="G27" s="154" t="s">
        <v>496</v>
      </c>
      <c r="H27" s="154" t="s">
        <v>496</v>
      </c>
      <c r="I27" s="154" t="s">
        <v>496</v>
      </c>
      <c r="J27" s="154" t="s">
        <v>496</v>
      </c>
      <c r="K27" s="154" t="s">
        <v>496</v>
      </c>
      <c r="L27" s="167" t="s">
        <v>528</v>
      </c>
      <c r="M27" s="81" t="s">
        <v>530</v>
      </c>
      <c r="N27" s="154" t="s">
        <v>496</v>
      </c>
      <c r="O27" s="154" t="s">
        <v>496</v>
      </c>
      <c r="P27" s="154" t="s">
        <v>496</v>
      </c>
      <c r="Q27" s="154" t="s">
        <v>496</v>
      </c>
      <c r="R27" s="154" t="s">
        <v>496</v>
      </c>
      <c r="S27" s="154" t="s">
        <v>496</v>
      </c>
      <c r="T27" s="154" t="s">
        <v>496</v>
      </c>
      <c r="U27" s="154" t="s">
        <v>496</v>
      </c>
      <c r="V27" s="154" t="s">
        <v>496</v>
      </c>
      <c r="W27" s="154" t="s">
        <v>496</v>
      </c>
      <c r="X27" s="154" t="s">
        <v>496</v>
      </c>
      <c r="Y27" s="154" t="s">
        <v>496</v>
      </c>
      <c r="Z27" s="154" t="s">
        <v>496</v>
      </c>
    </row>
    <row r="31" spans="1:28">
      <c r="A31"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24.5" style="1" customWidth="1"/>
    <col min="10" max="10" width="15.1640625" style="1" customWidth="1"/>
    <col min="11" max="11" width="15" style="1" customWidth="1"/>
    <col min="12" max="12" width="13.1640625" style="1" customWidth="1"/>
    <col min="13" max="13" width="12" style="1" customWidth="1"/>
    <col min="14" max="14" width="13.33203125" style="1" customWidth="1"/>
    <col min="15" max="15" width="16.1640625" style="1" customWidth="1"/>
    <col min="16"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3" t="s">
        <v>505</v>
      </c>
      <c r="B5" s="173"/>
      <c r="C5" s="173"/>
      <c r="D5" s="173"/>
      <c r="E5" s="173"/>
      <c r="F5" s="173"/>
      <c r="G5" s="173"/>
      <c r="H5" s="173"/>
      <c r="I5" s="173"/>
      <c r="J5" s="173"/>
      <c r="K5" s="173"/>
      <c r="L5" s="173"/>
      <c r="M5" s="173"/>
      <c r="N5" s="173"/>
      <c r="O5" s="173"/>
      <c r="P5" s="148"/>
      <c r="Q5" s="148"/>
      <c r="R5" s="148"/>
      <c r="S5" s="148"/>
      <c r="T5" s="148"/>
      <c r="U5" s="148"/>
      <c r="V5" s="148"/>
      <c r="W5" s="148"/>
      <c r="X5" s="148"/>
      <c r="Y5" s="148"/>
      <c r="Z5" s="148"/>
      <c r="AA5" s="148"/>
      <c r="AB5" s="148"/>
    </row>
    <row r="6" spans="1:28" s="7" customFormat="1" ht="18">
      <c r="A6" s="12"/>
      <c r="B6" s="12"/>
      <c r="L6" s="11"/>
    </row>
    <row r="7" spans="1:28" s="7" customFormat="1" ht="18">
      <c r="A7" s="177" t="s">
        <v>8</v>
      </c>
      <c r="B7" s="177"/>
      <c r="C7" s="177"/>
      <c r="D7" s="177"/>
      <c r="E7" s="177"/>
      <c r="F7" s="177"/>
      <c r="G7" s="177"/>
      <c r="H7" s="177"/>
      <c r="I7" s="177"/>
      <c r="J7" s="177"/>
      <c r="K7" s="177"/>
      <c r="L7" s="177"/>
      <c r="M7" s="177"/>
      <c r="N7" s="177"/>
      <c r="O7" s="177"/>
      <c r="P7" s="9"/>
      <c r="Q7" s="9"/>
      <c r="R7" s="9"/>
      <c r="S7" s="9"/>
      <c r="T7" s="9"/>
      <c r="U7" s="9"/>
      <c r="V7" s="9"/>
      <c r="W7" s="9"/>
      <c r="X7" s="9"/>
      <c r="Y7" s="9"/>
      <c r="Z7" s="9"/>
    </row>
    <row r="8" spans="1:28" s="7" customFormat="1" ht="18">
      <c r="A8" s="177"/>
      <c r="B8" s="177"/>
      <c r="C8" s="177"/>
      <c r="D8" s="177"/>
      <c r="E8" s="177"/>
      <c r="F8" s="177"/>
      <c r="G8" s="177"/>
      <c r="H8" s="177"/>
      <c r="I8" s="177"/>
      <c r="J8" s="177"/>
      <c r="K8" s="177"/>
      <c r="L8" s="177"/>
      <c r="M8" s="177"/>
      <c r="N8" s="177"/>
      <c r="O8" s="177"/>
      <c r="P8" s="9"/>
      <c r="Q8" s="9"/>
      <c r="R8" s="9"/>
      <c r="S8" s="9"/>
      <c r="T8" s="9"/>
      <c r="U8" s="9"/>
      <c r="V8" s="9"/>
      <c r="W8" s="9"/>
      <c r="X8" s="9"/>
      <c r="Y8" s="9"/>
      <c r="Z8" s="9"/>
    </row>
    <row r="9" spans="1:28" s="7" customFormat="1" ht="18">
      <c r="A9" s="180" t="str">
        <f>'1. паспорт местоположение'!A9:C9</f>
        <v xml:space="preserve">                                                                                          ООО "ГЭСК"                                                                                                                         </v>
      </c>
      <c r="B9" s="180"/>
      <c r="C9" s="180"/>
      <c r="D9" s="180"/>
      <c r="E9" s="180"/>
      <c r="F9" s="180"/>
      <c r="G9" s="180"/>
      <c r="H9" s="180"/>
      <c r="I9" s="180"/>
      <c r="J9" s="180"/>
      <c r="K9" s="180"/>
      <c r="L9" s="180"/>
      <c r="M9" s="180"/>
      <c r="N9" s="180"/>
      <c r="O9" s="180"/>
      <c r="P9" s="9"/>
      <c r="Q9" s="9"/>
      <c r="R9" s="9"/>
      <c r="S9" s="9"/>
      <c r="T9" s="9"/>
      <c r="U9" s="9"/>
      <c r="V9" s="9"/>
      <c r="W9" s="9"/>
      <c r="X9" s="9"/>
      <c r="Y9" s="9"/>
      <c r="Z9" s="9"/>
    </row>
    <row r="10" spans="1:28" s="7" customFormat="1" ht="18">
      <c r="A10" s="174" t="s">
        <v>7</v>
      </c>
      <c r="B10" s="174"/>
      <c r="C10" s="174"/>
      <c r="D10" s="174"/>
      <c r="E10" s="174"/>
      <c r="F10" s="174"/>
      <c r="G10" s="174"/>
      <c r="H10" s="174"/>
      <c r="I10" s="174"/>
      <c r="J10" s="174"/>
      <c r="K10" s="174"/>
      <c r="L10" s="174"/>
      <c r="M10" s="174"/>
      <c r="N10" s="174"/>
      <c r="O10" s="174"/>
      <c r="P10" s="9"/>
      <c r="Q10" s="9"/>
      <c r="R10" s="9"/>
      <c r="S10" s="9"/>
      <c r="T10" s="9"/>
      <c r="U10" s="9"/>
      <c r="V10" s="9"/>
      <c r="W10" s="9"/>
      <c r="X10" s="9"/>
      <c r="Y10" s="9"/>
      <c r="Z10" s="9"/>
    </row>
    <row r="11" spans="1:28" s="7" customFormat="1" ht="18">
      <c r="A11" s="177"/>
      <c r="B11" s="177"/>
      <c r="C11" s="177"/>
      <c r="D11" s="177"/>
      <c r="E11" s="177"/>
      <c r="F11" s="177"/>
      <c r="G11" s="177"/>
      <c r="H11" s="177"/>
      <c r="I11" s="177"/>
      <c r="J11" s="177"/>
      <c r="K11" s="177"/>
      <c r="L11" s="177"/>
      <c r="M11" s="177"/>
      <c r="N11" s="177"/>
      <c r="O11" s="177"/>
      <c r="P11" s="9"/>
      <c r="Q11" s="9"/>
      <c r="R11" s="9"/>
      <c r="S11" s="9"/>
      <c r="T11" s="9"/>
      <c r="U11" s="9"/>
      <c r="V11" s="9"/>
      <c r="W11" s="9"/>
      <c r="X11" s="9"/>
      <c r="Y11" s="9"/>
      <c r="Z11" s="9"/>
    </row>
    <row r="12" spans="1:28" s="7" customFormat="1" ht="18">
      <c r="A12" s="183" t="str">
        <f>'1. паспорт местоположение'!A12:C12</f>
        <v>P_11</v>
      </c>
      <c r="B12" s="183"/>
      <c r="C12" s="183"/>
      <c r="D12" s="183"/>
      <c r="E12" s="183"/>
      <c r="F12" s="183"/>
      <c r="G12" s="183"/>
      <c r="H12" s="183"/>
      <c r="I12" s="183"/>
      <c r="J12" s="183"/>
      <c r="K12" s="183"/>
      <c r="L12" s="183"/>
      <c r="M12" s="183"/>
      <c r="N12" s="183"/>
      <c r="O12" s="183"/>
      <c r="P12" s="9"/>
      <c r="Q12" s="9"/>
      <c r="R12" s="9"/>
      <c r="S12" s="9"/>
      <c r="T12" s="9"/>
      <c r="U12" s="9"/>
      <c r="V12" s="9"/>
      <c r="W12" s="9"/>
      <c r="X12" s="9"/>
      <c r="Y12" s="9"/>
      <c r="Z12" s="9"/>
    </row>
    <row r="13" spans="1:28" s="7" customFormat="1" ht="18">
      <c r="A13" s="174" t="s">
        <v>6</v>
      </c>
      <c r="B13" s="174"/>
      <c r="C13" s="174"/>
      <c r="D13" s="174"/>
      <c r="E13" s="174"/>
      <c r="F13" s="174"/>
      <c r="G13" s="174"/>
      <c r="H13" s="174"/>
      <c r="I13" s="174"/>
      <c r="J13" s="174"/>
      <c r="K13" s="174"/>
      <c r="L13" s="174"/>
      <c r="M13" s="174"/>
      <c r="N13" s="174"/>
      <c r="O13" s="174"/>
      <c r="P13" s="9"/>
      <c r="Q13" s="9"/>
      <c r="R13" s="9"/>
      <c r="S13" s="9"/>
      <c r="T13" s="9"/>
      <c r="U13" s="9"/>
      <c r="V13" s="9"/>
      <c r="W13" s="9"/>
      <c r="X13" s="9"/>
      <c r="Y13" s="9"/>
      <c r="Z13" s="9"/>
    </row>
    <row r="14" spans="1:28" s="7" customFormat="1" ht="15.75" customHeight="1">
      <c r="A14" s="181"/>
      <c r="B14" s="181"/>
      <c r="C14" s="181"/>
      <c r="D14" s="181"/>
      <c r="E14" s="181"/>
      <c r="F14" s="181"/>
      <c r="G14" s="181"/>
      <c r="H14" s="181"/>
      <c r="I14" s="181"/>
      <c r="J14" s="181"/>
      <c r="K14" s="181"/>
      <c r="L14" s="181"/>
      <c r="M14" s="181"/>
      <c r="N14" s="181"/>
      <c r="O14" s="181"/>
      <c r="P14" s="3"/>
      <c r="Q14" s="3"/>
      <c r="R14" s="3"/>
      <c r="S14" s="3"/>
      <c r="T14" s="3"/>
      <c r="U14" s="3"/>
      <c r="V14" s="3"/>
      <c r="W14" s="3"/>
      <c r="X14" s="3"/>
      <c r="Y14" s="3"/>
      <c r="Z14" s="3"/>
    </row>
    <row r="15" spans="1:28" s="2" customFormat="1" ht="14">
      <c r="A15" s="180" t="str">
        <f>'1. паспорт местоположение'!A15:C15</f>
        <v>Приобретение легкового автомобиля LADA GRANTA</v>
      </c>
      <c r="B15" s="180"/>
      <c r="C15" s="180"/>
      <c r="D15" s="180"/>
      <c r="E15" s="180"/>
      <c r="F15" s="180"/>
      <c r="G15" s="180"/>
      <c r="H15" s="180"/>
      <c r="I15" s="180"/>
      <c r="J15" s="180"/>
      <c r="K15" s="180"/>
      <c r="L15" s="180"/>
      <c r="M15" s="180"/>
      <c r="N15" s="180"/>
      <c r="O15" s="180"/>
      <c r="P15" s="6"/>
      <c r="Q15" s="6"/>
      <c r="R15" s="6"/>
      <c r="S15" s="6"/>
      <c r="T15" s="6"/>
      <c r="U15" s="6"/>
      <c r="V15" s="6"/>
      <c r="W15" s="6"/>
      <c r="X15" s="6"/>
      <c r="Y15" s="6"/>
      <c r="Z15" s="6"/>
    </row>
    <row r="16" spans="1:28" s="2" customFormat="1" ht="15" customHeight="1">
      <c r="A16" s="174" t="s">
        <v>5</v>
      </c>
      <c r="B16" s="174"/>
      <c r="C16" s="174"/>
      <c r="D16" s="174"/>
      <c r="E16" s="174"/>
      <c r="F16" s="174"/>
      <c r="G16" s="174"/>
      <c r="H16" s="174"/>
      <c r="I16" s="174"/>
      <c r="J16" s="174"/>
      <c r="K16" s="174"/>
      <c r="L16" s="174"/>
      <c r="M16" s="174"/>
      <c r="N16" s="174"/>
      <c r="O16" s="174"/>
      <c r="P16" s="4"/>
      <c r="Q16" s="4"/>
      <c r="R16" s="4"/>
      <c r="S16" s="4"/>
      <c r="T16" s="4"/>
      <c r="U16" s="4"/>
      <c r="V16" s="4"/>
      <c r="W16" s="4"/>
      <c r="X16" s="4"/>
      <c r="Y16" s="4"/>
      <c r="Z16" s="4"/>
    </row>
    <row r="17" spans="1:26" s="2" customFormat="1" ht="15" customHeight="1">
      <c r="A17" s="181"/>
      <c r="B17" s="181"/>
      <c r="C17" s="181"/>
      <c r="D17" s="181"/>
      <c r="E17" s="181"/>
      <c r="F17" s="181"/>
      <c r="G17" s="181"/>
      <c r="H17" s="181"/>
      <c r="I17" s="181"/>
      <c r="J17" s="181"/>
      <c r="K17" s="181"/>
      <c r="L17" s="181"/>
      <c r="M17" s="181"/>
      <c r="N17" s="181"/>
      <c r="O17" s="181"/>
      <c r="P17" s="3"/>
      <c r="Q17" s="3"/>
      <c r="R17" s="3"/>
      <c r="S17" s="3"/>
      <c r="T17" s="3"/>
      <c r="U17" s="3"/>
      <c r="V17" s="3"/>
      <c r="W17" s="3"/>
    </row>
    <row r="18" spans="1:26" s="2" customFormat="1" ht="91.5" customHeight="1">
      <c r="A18" s="216" t="s">
        <v>458</v>
      </c>
      <c r="B18" s="216"/>
      <c r="C18" s="216"/>
      <c r="D18" s="216"/>
      <c r="E18" s="216"/>
      <c r="F18" s="216"/>
      <c r="G18" s="216"/>
      <c r="H18" s="216"/>
      <c r="I18" s="216"/>
      <c r="J18" s="216"/>
      <c r="K18" s="216"/>
      <c r="L18" s="216"/>
      <c r="M18" s="216"/>
      <c r="N18" s="216"/>
      <c r="O18" s="216"/>
      <c r="P18" s="5"/>
      <c r="Q18" s="5"/>
      <c r="R18" s="5"/>
      <c r="S18" s="5"/>
      <c r="T18" s="5"/>
      <c r="U18" s="5"/>
      <c r="V18" s="5"/>
      <c r="W18" s="5"/>
      <c r="X18" s="5"/>
      <c r="Y18" s="5"/>
      <c r="Z18" s="5"/>
    </row>
    <row r="19" spans="1:26" s="2" customFormat="1" ht="78" customHeight="1">
      <c r="A19" s="184" t="s">
        <v>4</v>
      </c>
      <c r="B19" s="184" t="s">
        <v>84</v>
      </c>
      <c r="C19" s="184" t="s">
        <v>83</v>
      </c>
      <c r="D19" s="184" t="s">
        <v>75</v>
      </c>
      <c r="E19" s="213" t="s">
        <v>82</v>
      </c>
      <c r="F19" s="214"/>
      <c r="G19" s="214"/>
      <c r="H19" s="214"/>
      <c r="I19" s="215"/>
      <c r="J19" s="184" t="s">
        <v>81</v>
      </c>
      <c r="K19" s="184"/>
      <c r="L19" s="184"/>
      <c r="M19" s="184"/>
      <c r="N19" s="184"/>
      <c r="O19" s="184"/>
      <c r="P19" s="3"/>
      <c r="Q19" s="3"/>
      <c r="R19" s="3"/>
      <c r="S19" s="3"/>
      <c r="T19" s="3"/>
      <c r="U19" s="3"/>
      <c r="V19" s="3"/>
      <c r="W19" s="3"/>
    </row>
    <row r="20" spans="1:26" s="2" customFormat="1" ht="51" customHeight="1">
      <c r="A20" s="184"/>
      <c r="B20" s="184"/>
      <c r="C20" s="184"/>
      <c r="D20" s="184"/>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50" t="s">
        <v>500</v>
      </c>
      <c r="C22" s="156" t="s">
        <v>496</v>
      </c>
      <c r="D22" s="156" t="s">
        <v>496</v>
      </c>
      <c r="E22" s="156" t="s">
        <v>496</v>
      </c>
      <c r="F22" s="156" t="s">
        <v>496</v>
      </c>
      <c r="G22" s="156" t="s">
        <v>496</v>
      </c>
      <c r="H22" s="156" t="s">
        <v>496</v>
      </c>
      <c r="I22" s="156" t="s">
        <v>496</v>
      </c>
      <c r="J22" s="156" t="s">
        <v>496</v>
      </c>
      <c r="K22" s="156" t="s">
        <v>496</v>
      </c>
      <c r="L22" s="156" t="s">
        <v>496</v>
      </c>
      <c r="M22" s="156" t="s">
        <v>496</v>
      </c>
      <c r="N22" s="156" t="s">
        <v>496</v>
      </c>
      <c r="O22" s="51" t="s">
        <v>496</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16" zoomScaleNormal="100" workbookViewId="0">
      <selection activeCell="AK29" sqref="AK29:AL29"/>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320</v>
      </c>
    </row>
    <row r="4" spans="1:44" s="7" customFormat="1" ht="18">
      <c r="A4" s="12"/>
      <c r="K4" s="11"/>
    </row>
    <row r="5" spans="1:44" s="7" customFormat="1" ht="18.75" customHeight="1">
      <c r="A5" s="173" t="s">
        <v>501</v>
      </c>
      <c r="B5" s="173"/>
      <c r="C5" s="173"/>
      <c r="D5" s="173"/>
      <c r="E5" s="173"/>
      <c r="F5" s="173"/>
      <c r="G5" s="173"/>
      <c r="H5" s="17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row>
    <row r="6" spans="1:44" s="7" customFormat="1" ht="18">
      <c r="A6" s="12"/>
      <c r="K6" s="11"/>
    </row>
    <row r="7" spans="1:44" s="7" customFormat="1" ht="18">
      <c r="A7" s="177" t="s">
        <v>8</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21" t="str">
        <f>'1. паспорт местоположение'!A9:C9</f>
        <v xml:space="preserve">                                                                                          ООО "ГЭСК"                                                                                                                         </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7" customFormat="1" ht="18.75" customHeight="1">
      <c r="A10" s="174" t="s">
        <v>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83" t="str">
        <f>'1. паспорт местоположение'!A12:C12</f>
        <v>P_11</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7" customFormat="1" ht="18.75" customHeight="1">
      <c r="A13" s="174" t="s">
        <v>6</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206" t="str">
        <f>'1. паспорт местоположение'!A15:C15</f>
        <v>Приобретение легкового автомобиля LADA GRANTA</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c r="A16" s="174" t="s">
        <v>5</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6" t="s">
        <v>459</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23" t="s">
        <v>319</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0</v>
      </c>
      <c r="AL24" s="223"/>
      <c r="AM24" s="95"/>
      <c r="AN24" s="95"/>
      <c r="AS24" s="101"/>
    </row>
    <row r="25" spans="1:45" ht="12.75" customHeight="1">
      <c r="A25" s="224" t="s">
        <v>318</v>
      </c>
      <c r="B25" s="225"/>
      <c r="C25" s="225"/>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6">
        <v>1282610</v>
      </c>
      <c r="AL25" s="226"/>
      <c r="AM25" s="96"/>
      <c r="AN25" s="227" t="s">
        <v>317</v>
      </c>
      <c r="AO25" s="227"/>
      <c r="AP25" s="227"/>
      <c r="AQ25" s="222"/>
      <c r="AR25" s="222"/>
      <c r="AS25" s="101"/>
    </row>
    <row r="26" spans="1:45" ht="17.25" customHeight="1">
      <c r="A26" s="235" t="s">
        <v>316</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2" t="s">
        <v>496</v>
      </c>
      <c r="AL26" s="232"/>
      <c r="AM26" s="96"/>
      <c r="AN26" s="217" t="s">
        <v>315</v>
      </c>
      <c r="AO26" s="218"/>
      <c r="AP26" s="219"/>
      <c r="AQ26" s="217"/>
      <c r="AR26" s="220"/>
      <c r="AS26" s="101"/>
    </row>
    <row r="27" spans="1:45" ht="17.25" customHeight="1">
      <c r="A27" s="235" t="s">
        <v>314</v>
      </c>
      <c r="B27" s="236"/>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2">
        <v>5</v>
      </c>
      <c r="AL27" s="232"/>
      <c r="AM27" s="96"/>
      <c r="AN27" s="217" t="s">
        <v>313</v>
      </c>
      <c r="AO27" s="218"/>
      <c r="AP27" s="219"/>
      <c r="AQ27" s="217"/>
      <c r="AR27" s="220"/>
      <c r="AS27" s="101"/>
    </row>
    <row r="28" spans="1:45" ht="27.75" customHeight="1" thickBot="1">
      <c r="A28" s="237" t="s">
        <v>312</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40">
        <v>1</v>
      </c>
      <c r="AL28" s="240"/>
      <c r="AM28" s="96"/>
      <c r="AN28" s="241" t="s">
        <v>311</v>
      </c>
      <c r="AO28" s="242"/>
      <c r="AP28" s="243"/>
      <c r="AQ28" s="217"/>
      <c r="AR28" s="220"/>
      <c r="AS28" s="101"/>
    </row>
    <row r="29" spans="1:45" ht="17.25" customHeight="1">
      <c r="A29" s="228" t="s">
        <v>310</v>
      </c>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30"/>
      <c r="AK29" s="231" t="s">
        <v>496</v>
      </c>
      <c r="AL29" s="231"/>
      <c r="AM29" s="96"/>
      <c r="AN29" s="232"/>
      <c r="AO29" s="233"/>
      <c r="AP29" s="233"/>
      <c r="AQ29" s="217"/>
      <c r="AR29" s="234"/>
      <c r="AS29" s="101"/>
    </row>
    <row r="30" spans="1:45" ht="17.25" customHeight="1">
      <c r="A30" s="235" t="s">
        <v>309</v>
      </c>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2" t="s">
        <v>496</v>
      </c>
      <c r="AL30" s="232"/>
      <c r="AM30" s="96"/>
      <c r="AS30" s="101"/>
    </row>
    <row r="31" spans="1:45" ht="17.25" customHeight="1">
      <c r="A31" s="235" t="s">
        <v>308</v>
      </c>
      <c r="B31" s="236"/>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2" t="s">
        <v>496</v>
      </c>
      <c r="AL31" s="232"/>
      <c r="AM31" s="96"/>
      <c r="AN31" s="96"/>
      <c r="AO31" s="117"/>
      <c r="AP31" s="117"/>
      <c r="AQ31" s="117"/>
      <c r="AR31" s="117"/>
      <c r="AS31" s="101"/>
    </row>
    <row r="32" spans="1:45" ht="17.25" customHeight="1">
      <c r="A32" s="235" t="s">
        <v>283</v>
      </c>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2" t="s">
        <v>496</v>
      </c>
      <c r="AL32" s="232"/>
      <c r="AM32" s="96"/>
      <c r="AN32" s="96"/>
      <c r="AO32" s="96"/>
      <c r="AP32" s="96"/>
      <c r="AQ32" s="96"/>
      <c r="AR32" s="96"/>
      <c r="AS32" s="101"/>
    </row>
    <row r="33" spans="1:45" ht="17.25" customHeight="1">
      <c r="A33" s="235" t="s">
        <v>307</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44" t="s">
        <v>496</v>
      </c>
      <c r="AL33" s="244"/>
      <c r="AM33" s="96"/>
      <c r="AN33" s="96"/>
      <c r="AO33" s="96"/>
      <c r="AP33" s="96"/>
      <c r="AQ33" s="96"/>
      <c r="AR33" s="96"/>
      <c r="AS33" s="101"/>
    </row>
    <row r="34" spans="1:45" ht="17.25" customHeight="1">
      <c r="A34" s="235" t="s">
        <v>306</v>
      </c>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2">
        <v>2</v>
      </c>
      <c r="AL34" s="232"/>
      <c r="AM34" s="96"/>
      <c r="AN34" s="96"/>
      <c r="AO34" s="96"/>
      <c r="AP34" s="96"/>
      <c r="AQ34" s="96"/>
      <c r="AR34" s="96"/>
      <c r="AS34" s="101"/>
    </row>
    <row r="35" spans="1:45" ht="17.25"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2"/>
      <c r="AL35" s="232"/>
      <c r="AM35" s="96"/>
      <c r="AN35" s="96"/>
      <c r="AO35" s="96"/>
      <c r="AP35" s="96"/>
      <c r="AQ35" s="96"/>
      <c r="AR35" s="96"/>
      <c r="AS35" s="101"/>
    </row>
    <row r="36" spans="1:45" ht="17.25" customHeight="1" thickBot="1">
      <c r="A36" s="245" t="s">
        <v>271</v>
      </c>
      <c r="B36" s="246"/>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7">
        <v>0.2</v>
      </c>
      <c r="AL36" s="240"/>
      <c r="AM36" s="96"/>
      <c r="AN36" s="96"/>
      <c r="AO36" s="96"/>
      <c r="AP36" s="96"/>
      <c r="AQ36" s="96"/>
      <c r="AR36" s="96"/>
      <c r="AS36" s="101"/>
    </row>
    <row r="37" spans="1:45" ht="17.25" customHeight="1">
      <c r="A37" s="224"/>
      <c r="B37" s="225"/>
      <c r="C37" s="225"/>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5"/>
      <c r="AJ37" s="225"/>
      <c r="AK37" s="231"/>
      <c r="AL37" s="231"/>
      <c r="AM37" s="96"/>
      <c r="AN37" s="96"/>
      <c r="AO37" s="96"/>
      <c r="AP37" s="96"/>
      <c r="AQ37" s="96"/>
      <c r="AR37" s="96"/>
      <c r="AS37" s="101"/>
    </row>
    <row r="38" spans="1:45" ht="17.25" customHeight="1">
      <c r="A38" s="235" t="s">
        <v>305</v>
      </c>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2" t="s">
        <v>496</v>
      </c>
      <c r="AL38" s="232"/>
      <c r="AM38" s="96"/>
      <c r="AN38" s="96"/>
      <c r="AO38" s="96"/>
      <c r="AP38" s="96"/>
      <c r="AQ38" s="96"/>
      <c r="AR38" s="96"/>
      <c r="AS38" s="101"/>
    </row>
    <row r="39" spans="1:45" ht="17.25" customHeight="1" thickBot="1">
      <c r="A39" s="245" t="s">
        <v>304</v>
      </c>
      <c r="B39" s="246"/>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40" t="s">
        <v>496</v>
      </c>
      <c r="AL39" s="240"/>
      <c r="AM39" s="96"/>
      <c r="AN39" s="96"/>
      <c r="AO39" s="96"/>
      <c r="AP39" s="96"/>
      <c r="AQ39" s="96"/>
      <c r="AR39" s="96"/>
      <c r="AS39" s="101"/>
    </row>
    <row r="40" spans="1:45" ht="17.25" customHeight="1">
      <c r="A40" s="224" t="s">
        <v>303</v>
      </c>
      <c r="B40" s="225"/>
      <c r="C40" s="225"/>
      <c r="D40" s="225"/>
      <c r="E40" s="225"/>
      <c r="F40" s="225"/>
      <c r="G40" s="225"/>
      <c r="H40" s="225"/>
      <c r="I40" s="225"/>
      <c r="J40" s="225"/>
      <c r="K40" s="225"/>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31"/>
      <c r="AL40" s="231"/>
      <c r="AM40" s="96"/>
      <c r="AN40" s="96"/>
      <c r="AO40" s="96"/>
      <c r="AP40" s="96"/>
      <c r="AQ40" s="96"/>
      <c r="AR40" s="96"/>
      <c r="AS40" s="101"/>
    </row>
    <row r="41" spans="1:45" ht="17.25" customHeight="1">
      <c r="A41" s="235" t="s">
        <v>302</v>
      </c>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2"/>
      <c r="AL41" s="232"/>
      <c r="AM41" s="96"/>
      <c r="AN41" s="96"/>
      <c r="AO41" s="96"/>
      <c r="AP41" s="96"/>
      <c r="AQ41" s="96"/>
      <c r="AR41" s="96"/>
      <c r="AS41" s="101"/>
    </row>
    <row r="42" spans="1:45" ht="17.25" customHeight="1">
      <c r="A42" s="235" t="s">
        <v>301</v>
      </c>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2"/>
      <c r="AL42" s="232"/>
      <c r="AM42" s="96"/>
      <c r="AN42" s="96"/>
      <c r="AO42" s="96"/>
      <c r="AP42" s="96"/>
      <c r="AQ42" s="96"/>
      <c r="AR42" s="96"/>
      <c r="AS42" s="101"/>
    </row>
    <row r="43" spans="1:45" ht="17.25" customHeight="1">
      <c r="A43" s="235" t="s">
        <v>300</v>
      </c>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2"/>
      <c r="AL43" s="232"/>
      <c r="AM43" s="96"/>
      <c r="AN43" s="96"/>
      <c r="AO43" s="96"/>
      <c r="AP43" s="96"/>
      <c r="AQ43" s="96"/>
      <c r="AR43" s="96"/>
      <c r="AS43" s="101"/>
    </row>
    <row r="44" spans="1:45" ht="17.25" customHeight="1">
      <c r="A44" s="235" t="s">
        <v>299</v>
      </c>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2"/>
      <c r="AL44" s="232"/>
      <c r="AM44" s="96"/>
      <c r="AN44" s="96"/>
      <c r="AO44" s="96"/>
      <c r="AP44" s="96"/>
      <c r="AQ44" s="96"/>
      <c r="AR44" s="96"/>
      <c r="AS44" s="101"/>
    </row>
    <row r="45" spans="1:45" ht="17.25" customHeight="1">
      <c r="A45" s="235" t="s">
        <v>298</v>
      </c>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48">
        <v>1</v>
      </c>
      <c r="AL45" s="232"/>
      <c r="AM45" s="96"/>
      <c r="AN45" s="96"/>
      <c r="AO45" s="96"/>
      <c r="AP45" s="96"/>
      <c r="AQ45" s="96"/>
      <c r="AR45" s="96"/>
      <c r="AS45" s="101"/>
    </row>
    <row r="46" spans="1:45" ht="17.25" customHeight="1" thickBot="1">
      <c r="A46" s="249" t="s">
        <v>297</v>
      </c>
      <c r="B46" s="250"/>
      <c r="C46" s="250"/>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1"/>
      <c r="AL46" s="251"/>
      <c r="AM46" s="96"/>
      <c r="AN46" s="96"/>
      <c r="AO46" s="96"/>
      <c r="AP46" s="96"/>
      <c r="AQ46" s="96"/>
      <c r="AR46" s="96"/>
      <c r="AS46" s="101"/>
    </row>
    <row r="47" spans="1:45" ht="24" customHeight="1">
      <c r="A47" s="252" t="s">
        <v>296</v>
      </c>
      <c r="B47" s="253"/>
      <c r="C47" s="253"/>
      <c r="D47" s="253"/>
      <c r="E47" s="253"/>
      <c r="F47" s="253"/>
      <c r="G47" s="253"/>
      <c r="H47" s="253"/>
      <c r="I47" s="253"/>
      <c r="J47" s="253"/>
      <c r="K47" s="253"/>
      <c r="L47" s="253"/>
      <c r="M47" s="253"/>
      <c r="N47" s="253"/>
      <c r="O47" s="253"/>
      <c r="P47" s="253"/>
      <c r="Q47" s="253"/>
      <c r="R47" s="253"/>
      <c r="S47" s="253"/>
      <c r="T47" s="253"/>
      <c r="U47" s="253"/>
      <c r="V47" s="253"/>
      <c r="W47" s="253"/>
      <c r="X47" s="253"/>
      <c r="Y47" s="253"/>
      <c r="Z47" s="253"/>
      <c r="AA47" s="253"/>
      <c r="AB47" s="253"/>
      <c r="AC47" s="253"/>
      <c r="AD47" s="253"/>
      <c r="AE47" s="253"/>
      <c r="AF47" s="253"/>
      <c r="AG47" s="253"/>
      <c r="AH47" s="253"/>
      <c r="AI47" s="253"/>
      <c r="AJ47" s="254"/>
      <c r="AK47" s="231" t="s">
        <v>3</v>
      </c>
      <c r="AL47" s="231"/>
      <c r="AM47" s="231" t="s">
        <v>277</v>
      </c>
      <c r="AN47" s="231"/>
      <c r="AO47" s="109" t="s">
        <v>276</v>
      </c>
      <c r="AP47" s="109" t="s">
        <v>275</v>
      </c>
      <c r="AQ47" s="101"/>
    </row>
    <row r="48" spans="1:45" ht="12" customHeight="1">
      <c r="A48" s="235" t="s">
        <v>295</v>
      </c>
      <c r="B48" s="236"/>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c r="AK48" s="232"/>
      <c r="AL48" s="232"/>
      <c r="AM48" s="232"/>
      <c r="AN48" s="232"/>
      <c r="AO48" s="112"/>
      <c r="AP48" s="112"/>
      <c r="AQ48" s="101"/>
    </row>
    <row r="49" spans="1:43" ht="12" customHeight="1">
      <c r="A49" s="235" t="s">
        <v>294</v>
      </c>
      <c r="B49" s="236"/>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c r="AK49" s="232"/>
      <c r="AL49" s="232"/>
      <c r="AM49" s="232"/>
      <c r="AN49" s="232"/>
      <c r="AO49" s="112"/>
      <c r="AP49" s="112"/>
      <c r="AQ49" s="101"/>
    </row>
    <row r="50" spans="1:43" ht="12" customHeight="1" thickBot="1">
      <c r="A50" s="245" t="s">
        <v>293</v>
      </c>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0"/>
      <c r="AL50" s="240"/>
      <c r="AM50" s="240"/>
      <c r="AN50" s="240"/>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55" t="s">
        <v>292</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31" t="s">
        <v>3</v>
      </c>
      <c r="AL52" s="231"/>
      <c r="AM52" s="231" t="s">
        <v>277</v>
      </c>
      <c r="AN52" s="231"/>
      <c r="AO52" s="109" t="s">
        <v>276</v>
      </c>
      <c r="AP52" s="109" t="s">
        <v>275</v>
      </c>
      <c r="AQ52" s="101"/>
    </row>
    <row r="53" spans="1:43" ht="11.25" customHeight="1">
      <c r="A53" s="257" t="s">
        <v>291</v>
      </c>
      <c r="B53" s="258"/>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44"/>
      <c r="AL53" s="244"/>
      <c r="AM53" s="244"/>
      <c r="AN53" s="244"/>
      <c r="AO53" s="116"/>
      <c r="AP53" s="116"/>
      <c r="AQ53" s="101"/>
    </row>
    <row r="54" spans="1:43" ht="12" customHeight="1">
      <c r="A54" s="235" t="s">
        <v>290</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6"/>
      <c r="AI54" s="236"/>
      <c r="AJ54" s="236"/>
      <c r="AK54" s="232"/>
      <c r="AL54" s="232"/>
      <c r="AM54" s="232"/>
      <c r="AN54" s="232"/>
      <c r="AO54" s="112"/>
      <c r="AP54" s="112"/>
      <c r="AQ54" s="101"/>
    </row>
    <row r="55" spans="1:43" ht="12" customHeight="1">
      <c r="A55" s="235" t="s">
        <v>289</v>
      </c>
      <c r="B55" s="236"/>
      <c r="C55" s="236"/>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c r="AJ55" s="236"/>
      <c r="AK55" s="232"/>
      <c r="AL55" s="232"/>
      <c r="AM55" s="232"/>
      <c r="AN55" s="232"/>
      <c r="AO55" s="112"/>
      <c r="AP55" s="112"/>
      <c r="AQ55" s="101"/>
    </row>
    <row r="56" spans="1:43" ht="12" customHeight="1" thickBot="1">
      <c r="A56" s="245" t="s">
        <v>288</v>
      </c>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c r="AI56" s="246"/>
      <c r="AJ56" s="246"/>
      <c r="AK56" s="240"/>
      <c r="AL56" s="240"/>
      <c r="AM56" s="240"/>
      <c r="AN56" s="240"/>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55" t="s">
        <v>287</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31" t="s">
        <v>3</v>
      </c>
      <c r="AL58" s="231"/>
      <c r="AM58" s="231" t="s">
        <v>277</v>
      </c>
      <c r="AN58" s="231"/>
      <c r="AO58" s="109" t="s">
        <v>276</v>
      </c>
      <c r="AP58" s="109" t="s">
        <v>275</v>
      </c>
      <c r="AQ58" s="101"/>
    </row>
    <row r="59" spans="1:43" ht="12.75" customHeight="1">
      <c r="A59" s="259" t="s">
        <v>286</v>
      </c>
      <c r="B59" s="260"/>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1"/>
      <c r="AL59" s="261"/>
      <c r="AM59" s="261"/>
      <c r="AN59" s="261"/>
      <c r="AO59" s="114"/>
      <c r="AP59" s="114"/>
      <c r="AQ59" s="107"/>
    </row>
    <row r="60" spans="1:43" ht="12" customHeight="1">
      <c r="A60" s="235" t="s">
        <v>285</v>
      </c>
      <c r="B60" s="236"/>
      <c r="C60" s="236"/>
      <c r="D60" s="236"/>
      <c r="E60" s="236"/>
      <c r="F60" s="236"/>
      <c r="G60" s="236"/>
      <c r="H60" s="236"/>
      <c r="I60" s="236"/>
      <c r="J60" s="236"/>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c r="AJ60" s="236"/>
      <c r="AK60" s="232"/>
      <c r="AL60" s="232"/>
      <c r="AM60" s="232"/>
      <c r="AN60" s="232"/>
      <c r="AO60" s="112"/>
      <c r="AP60" s="112"/>
      <c r="AQ60" s="101"/>
    </row>
    <row r="61" spans="1:43" ht="12" customHeight="1">
      <c r="A61" s="235" t="s">
        <v>284</v>
      </c>
      <c r="B61" s="236"/>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c r="AK61" s="232"/>
      <c r="AL61" s="232"/>
      <c r="AM61" s="232"/>
      <c r="AN61" s="232"/>
      <c r="AO61" s="112"/>
      <c r="AP61" s="112"/>
      <c r="AQ61" s="101"/>
    </row>
    <row r="62" spans="1:43" ht="12" customHeight="1">
      <c r="A62" s="235" t="s">
        <v>283</v>
      </c>
      <c r="B62" s="236"/>
      <c r="C62" s="236"/>
      <c r="D62" s="236"/>
      <c r="E62" s="236"/>
      <c r="F62" s="236"/>
      <c r="G62" s="236"/>
      <c r="H62" s="236"/>
      <c r="I62" s="236"/>
      <c r="J62" s="236"/>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c r="AK62" s="232"/>
      <c r="AL62" s="232"/>
      <c r="AM62" s="232"/>
      <c r="AN62" s="232"/>
      <c r="AO62" s="112"/>
      <c r="AP62" s="112"/>
      <c r="AQ62" s="101"/>
    </row>
    <row r="63" spans="1:43" ht="9.75" customHeight="1">
      <c r="A63" s="235"/>
      <c r="B63" s="236"/>
      <c r="C63" s="236"/>
      <c r="D63" s="236"/>
      <c r="E63" s="236"/>
      <c r="F63" s="236"/>
      <c r="G63" s="236"/>
      <c r="H63" s="236"/>
      <c r="I63" s="236"/>
      <c r="J63" s="236"/>
      <c r="K63" s="236"/>
      <c r="L63" s="236"/>
      <c r="M63" s="236"/>
      <c r="N63" s="236"/>
      <c r="O63" s="236"/>
      <c r="P63" s="236"/>
      <c r="Q63" s="236"/>
      <c r="R63" s="236"/>
      <c r="S63" s="236"/>
      <c r="T63" s="236"/>
      <c r="U63" s="236"/>
      <c r="V63" s="236"/>
      <c r="W63" s="236"/>
      <c r="X63" s="236"/>
      <c r="Y63" s="236"/>
      <c r="Z63" s="236"/>
      <c r="AA63" s="236"/>
      <c r="AB63" s="236"/>
      <c r="AC63" s="236"/>
      <c r="AD63" s="236"/>
      <c r="AE63" s="236"/>
      <c r="AF63" s="236"/>
      <c r="AG63" s="236"/>
      <c r="AH63" s="236"/>
      <c r="AI63" s="236"/>
      <c r="AJ63" s="236"/>
      <c r="AK63" s="232"/>
      <c r="AL63" s="232"/>
      <c r="AM63" s="232"/>
      <c r="AN63" s="232"/>
      <c r="AO63" s="112"/>
      <c r="AP63" s="112"/>
      <c r="AQ63" s="101"/>
    </row>
    <row r="64" spans="1:43" ht="9.75" customHeight="1">
      <c r="A64" s="235"/>
      <c r="B64" s="236"/>
      <c r="C64" s="236"/>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2"/>
      <c r="AL64" s="232"/>
      <c r="AM64" s="232"/>
      <c r="AN64" s="232"/>
      <c r="AO64" s="112"/>
      <c r="AP64" s="112"/>
      <c r="AQ64" s="101"/>
    </row>
    <row r="65" spans="1:43" ht="12" customHeight="1">
      <c r="A65" s="235" t="s">
        <v>282</v>
      </c>
      <c r="B65" s="236"/>
      <c r="C65" s="236"/>
      <c r="D65" s="236"/>
      <c r="E65" s="236"/>
      <c r="F65" s="236"/>
      <c r="G65" s="236"/>
      <c r="H65" s="236"/>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2"/>
      <c r="AL65" s="232"/>
      <c r="AM65" s="232"/>
      <c r="AN65" s="232"/>
      <c r="AO65" s="112"/>
      <c r="AP65" s="112"/>
      <c r="AQ65" s="101"/>
    </row>
    <row r="66" spans="1:43" ht="27.75" customHeight="1">
      <c r="A66" s="262" t="s">
        <v>281</v>
      </c>
      <c r="B66" s="263"/>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3"/>
      <c r="AH66" s="263"/>
      <c r="AI66" s="263"/>
      <c r="AJ66" s="264"/>
      <c r="AK66" s="265"/>
      <c r="AL66" s="265"/>
      <c r="AM66" s="265"/>
      <c r="AN66" s="265"/>
      <c r="AO66" s="113"/>
      <c r="AP66" s="113"/>
      <c r="AQ66" s="107"/>
    </row>
    <row r="67" spans="1:43" ht="11.25" customHeight="1">
      <c r="A67" s="235" t="s">
        <v>273</v>
      </c>
      <c r="B67" s="236"/>
      <c r="C67" s="236"/>
      <c r="D67" s="236"/>
      <c r="E67" s="236"/>
      <c r="F67" s="236"/>
      <c r="G67" s="236"/>
      <c r="H67" s="236"/>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2"/>
      <c r="AL67" s="232"/>
      <c r="AM67" s="232"/>
      <c r="AN67" s="232"/>
      <c r="AO67" s="112"/>
      <c r="AP67" s="112"/>
      <c r="AQ67" s="101"/>
    </row>
    <row r="68" spans="1:43" ht="25.5" customHeight="1">
      <c r="A68" s="262" t="s">
        <v>274</v>
      </c>
      <c r="B68" s="263"/>
      <c r="C68" s="263"/>
      <c r="D68" s="263"/>
      <c r="E68" s="263"/>
      <c r="F68" s="263"/>
      <c r="G68" s="263"/>
      <c r="H68" s="263"/>
      <c r="I68" s="263"/>
      <c r="J68" s="263"/>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3"/>
      <c r="AH68" s="263"/>
      <c r="AI68" s="263"/>
      <c r="AJ68" s="264"/>
      <c r="AK68" s="265"/>
      <c r="AL68" s="265"/>
      <c r="AM68" s="265"/>
      <c r="AN68" s="265"/>
      <c r="AO68" s="113"/>
      <c r="AP68" s="113"/>
      <c r="AQ68" s="107"/>
    </row>
    <row r="69" spans="1:43" ht="12" customHeight="1">
      <c r="A69" s="235" t="s">
        <v>272</v>
      </c>
      <c r="B69" s="236"/>
      <c r="C69" s="236"/>
      <c r="D69" s="236"/>
      <c r="E69" s="236"/>
      <c r="F69" s="236"/>
      <c r="G69" s="236"/>
      <c r="H69" s="236"/>
      <c r="I69" s="236"/>
      <c r="J69" s="236"/>
      <c r="K69" s="236"/>
      <c r="L69" s="236"/>
      <c r="M69" s="236"/>
      <c r="N69" s="236"/>
      <c r="O69" s="236"/>
      <c r="P69" s="236"/>
      <c r="Q69" s="236"/>
      <c r="R69" s="236"/>
      <c r="S69" s="236"/>
      <c r="T69" s="236"/>
      <c r="U69" s="236"/>
      <c r="V69" s="236"/>
      <c r="W69" s="236"/>
      <c r="X69" s="236"/>
      <c r="Y69" s="236"/>
      <c r="Z69" s="236"/>
      <c r="AA69" s="236"/>
      <c r="AB69" s="236"/>
      <c r="AC69" s="236"/>
      <c r="AD69" s="236"/>
      <c r="AE69" s="236"/>
      <c r="AF69" s="236"/>
      <c r="AG69" s="236"/>
      <c r="AH69" s="236"/>
      <c r="AI69" s="236"/>
      <c r="AJ69" s="236"/>
      <c r="AK69" s="232"/>
      <c r="AL69" s="232"/>
      <c r="AM69" s="232"/>
      <c r="AN69" s="232"/>
      <c r="AO69" s="112"/>
      <c r="AP69" s="112"/>
      <c r="AQ69" s="101"/>
    </row>
    <row r="70" spans="1:43" ht="12.75" customHeight="1">
      <c r="A70" s="266" t="s">
        <v>280</v>
      </c>
      <c r="B70" s="267"/>
      <c r="C70" s="267"/>
      <c r="D70" s="267"/>
      <c r="E70" s="267"/>
      <c r="F70" s="267"/>
      <c r="G70" s="267"/>
      <c r="H70" s="267"/>
      <c r="I70" s="267"/>
      <c r="J70" s="267"/>
      <c r="K70" s="267"/>
      <c r="L70" s="267"/>
      <c r="M70" s="267"/>
      <c r="N70" s="267"/>
      <c r="O70" s="267"/>
      <c r="P70" s="267"/>
      <c r="Q70" s="267"/>
      <c r="R70" s="267"/>
      <c r="S70" s="267"/>
      <c r="T70" s="267"/>
      <c r="U70" s="267"/>
      <c r="V70" s="267"/>
      <c r="W70" s="267"/>
      <c r="X70" s="267"/>
      <c r="Y70" s="267"/>
      <c r="Z70" s="267"/>
      <c r="AA70" s="267"/>
      <c r="AB70" s="267"/>
      <c r="AC70" s="267"/>
      <c r="AD70" s="267"/>
      <c r="AE70" s="267"/>
      <c r="AF70" s="267"/>
      <c r="AG70" s="267"/>
      <c r="AH70" s="267"/>
      <c r="AI70" s="267"/>
      <c r="AJ70" s="267"/>
      <c r="AK70" s="265"/>
      <c r="AL70" s="265"/>
      <c r="AM70" s="265"/>
      <c r="AN70" s="265"/>
      <c r="AO70" s="113"/>
      <c r="AP70" s="113"/>
      <c r="AQ70" s="107"/>
    </row>
    <row r="71" spans="1:43" ht="12" customHeight="1">
      <c r="A71" s="235" t="s">
        <v>271</v>
      </c>
      <c r="B71" s="236"/>
      <c r="C71" s="236"/>
      <c r="D71" s="236"/>
      <c r="E71" s="236"/>
      <c r="F71" s="236"/>
      <c r="G71" s="236"/>
      <c r="H71" s="236"/>
      <c r="I71" s="236"/>
      <c r="J71" s="236"/>
      <c r="K71" s="236"/>
      <c r="L71" s="236"/>
      <c r="M71" s="236"/>
      <c r="N71" s="236"/>
      <c r="O71" s="236"/>
      <c r="P71" s="236"/>
      <c r="Q71" s="236"/>
      <c r="R71" s="236"/>
      <c r="S71" s="236"/>
      <c r="T71" s="236"/>
      <c r="U71" s="236"/>
      <c r="V71" s="236"/>
      <c r="W71" s="236"/>
      <c r="X71" s="236"/>
      <c r="Y71" s="236"/>
      <c r="Z71" s="236"/>
      <c r="AA71" s="236"/>
      <c r="AB71" s="236"/>
      <c r="AC71" s="236"/>
      <c r="AD71" s="236"/>
      <c r="AE71" s="236"/>
      <c r="AF71" s="236"/>
      <c r="AG71" s="236"/>
      <c r="AH71" s="236"/>
      <c r="AI71" s="236"/>
      <c r="AJ71" s="236"/>
      <c r="AK71" s="232"/>
      <c r="AL71" s="232"/>
      <c r="AM71" s="232"/>
      <c r="AN71" s="232"/>
      <c r="AO71" s="112"/>
      <c r="AP71" s="112"/>
      <c r="AQ71" s="101"/>
    </row>
    <row r="72" spans="1:43" ht="12.75" customHeight="1" thickBot="1">
      <c r="A72" s="268" t="s">
        <v>279</v>
      </c>
      <c r="B72" s="269"/>
      <c r="C72" s="269"/>
      <c r="D72" s="269"/>
      <c r="E72" s="269"/>
      <c r="F72" s="269"/>
      <c r="G72" s="269"/>
      <c r="H72" s="269"/>
      <c r="I72" s="269"/>
      <c r="J72" s="269"/>
      <c r="K72" s="269"/>
      <c r="L72" s="269"/>
      <c r="M72" s="269"/>
      <c r="N72" s="269"/>
      <c r="O72" s="269"/>
      <c r="P72" s="269"/>
      <c r="Q72" s="269"/>
      <c r="R72" s="269"/>
      <c r="S72" s="269"/>
      <c r="T72" s="269"/>
      <c r="U72" s="269"/>
      <c r="V72" s="269"/>
      <c r="W72" s="269"/>
      <c r="X72" s="269"/>
      <c r="Y72" s="269"/>
      <c r="Z72" s="269"/>
      <c r="AA72" s="269"/>
      <c r="AB72" s="269"/>
      <c r="AC72" s="269"/>
      <c r="AD72" s="269"/>
      <c r="AE72" s="269"/>
      <c r="AF72" s="269"/>
      <c r="AG72" s="269"/>
      <c r="AH72" s="269"/>
      <c r="AI72" s="269"/>
      <c r="AJ72" s="270"/>
      <c r="AK72" s="271"/>
      <c r="AL72" s="271"/>
      <c r="AM72" s="271"/>
      <c r="AN72" s="271"/>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55" t="s">
        <v>278</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31" t="s">
        <v>3</v>
      </c>
      <c r="AL74" s="231"/>
      <c r="AM74" s="231" t="s">
        <v>277</v>
      </c>
      <c r="AN74" s="231"/>
      <c r="AO74" s="109" t="s">
        <v>276</v>
      </c>
      <c r="AP74" s="109" t="s">
        <v>275</v>
      </c>
      <c r="AQ74" s="101"/>
    </row>
    <row r="75" spans="1:43" ht="25.5" customHeight="1">
      <c r="A75" s="262" t="s">
        <v>274</v>
      </c>
      <c r="B75" s="263"/>
      <c r="C75" s="263"/>
      <c r="D75" s="263"/>
      <c r="E75" s="263"/>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c r="AG75" s="263"/>
      <c r="AH75" s="263"/>
      <c r="AI75" s="263"/>
      <c r="AJ75" s="264"/>
      <c r="AK75" s="265"/>
      <c r="AL75" s="265"/>
      <c r="AM75" s="272"/>
      <c r="AN75" s="272"/>
      <c r="AO75" s="105"/>
      <c r="AP75" s="105"/>
      <c r="AQ75" s="107"/>
    </row>
    <row r="76" spans="1:43" ht="12" customHeight="1">
      <c r="A76" s="235" t="s">
        <v>273</v>
      </c>
      <c r="B76" s="236"/>
      <c r="C76" s="236"/>
      <c r="D76" s="236"/>
      <c r="E76" s="236"/>
      <c r="F76" s="236"/>
      <c r="G76" s="236"/>
      <c r="H76" s="236"/>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c r="AF76" s="236"/>
      <c r="AG76" s="236"/>
      <c r="AH76" s="236"/>
      <c r="AI76" s="236"/>
      <c r="AJ76" s="236"/>
      <c r="AK76" s="232"/>
      <c r="AL76" s="232"/>
      <c r="AM76" s="273"/>
      <c r="AN76" s="273"/>
      <c r="AO76" s="108"/>
      <c r="AP76" s="108"/>
      <c r="AQ76" s="101"/>
    </row>
    <row r="77" spans="1:43" ht="12" customHeight="1">
      <c r="A77" s="235" t="s">
        <v>272</v>
      </c>
      <c r="B77" s="236"/>
      <c r="C77" s="236"/>
      <c r="D77" s="236"/>
      <c r="E77" s="236"/>
      <c r="F77" s="236"/>
      <c r="G77" s="236"/>
      <c r="H77" s="236"/>
      <c r="I77" s="236"/>
      <c r="J77" s="236"/>
      <c r="K77" s="236"/>
      <c r="L77" s="236"/>
      <c r="M77" s="236"/>
      <c r="N77" s="236"/>
      <c r="O77" s="236"/>
      <c r="P77" s="236"/>
      <c r="Q77" s="236"/>
      <c r="R77" s="236"/>
      <c r="S77" s="236"/>
      <c r="T77" s="236"/>
      <c r="U77" s="236"/>
      <c r="V77" s="236"/>
      <c r="W77" s="236"/>
      <c r="X77" s="236"/>
      <c r="Y77" s="236"/>
      <c r="Z77" s="236"/>
      <c r="AA77" s="236"/>
      <c r="AB77" s="236"/>
      <c r="AC77" s="236"/>
      <c r="AD77" s="236"/>
      <c r="AE77" s="236"/>
      <c r="AF77" s="236"/>
      <c r="AG77" s="236"/>
      <c r="AH77" s="236"/>
      <c r="AI77" s="236"/>
      <c r="AJ77" s="236"/>
      <c r="AK77" s="232"/>
      <c r="AL77" s="232"/>
      <c r="AM77" s="273"/>
      <c r="AN77" s="273"/>
      <c r="AO77" s="108"/>
      <c r="AP77" s="108"/>
      <c r="AQ77" s="101"/>
    </row>
    <row r="78" spans="1:43" ht="12" customHeight="1">
      <c r="A78" s="235" t="s">
        <v>271</v>
      </c>
      <c r="B78" s="236"/>
      <c r="C78" s="236"/>
      <c r="D78" s="236"/>
      <c r="E78" s="236"/>
      <c r="F78" s="236"/>
      <c r="G78" s="236"/>
      <c r="H78" s="236"/>
      <c r="I78" s="236"/>
      <c r="J78" s="236"/>
      <c r="K78" s="236"/>
      <c r="L78" s="236"/>
      <c r="M78" s="236"/>
      <c r="N78" s="236"/>
      <c r="O78" s="236"/>
      <c r="P78" s="236"/>
      <c r="Q78" s="236"/>
      <c r="R78" s="236"/>
      <c r="S78" s="236"/>
      <c r="T78" s="236"/>
      <c r="U78" s="236"/>
      <c r="V78" s="236"/>
      <c r="W78" s="236"/>
      <c r="X78" s="236"/>
      <c r="Y78" s="236"/>
      <c r="Z78" s="236"/>
      <c r="AA78" s="236"/>
      <c r="AB78" s="236"/>
      <c r="AC78" s="236"/>
      <c r="AD78" s="236"/>
      <c r="AE78" s="236"/>
      <c r="AF78" s="236"/>
      <c r="AG78" s="236"/>
      <c r="AH78" s="236"/>
      <c r="AI78" s="236"/>
      <c r="AJ78" s="236"/>
      <c r="AK78" s="232"/>
      <c r="AL78" s="232"/>
      <c r="AM78" s="273"/>
      <c r="AN78" s="273"/>
      <c r="AO78" s="108"/>
      <c r="AP78" s="108"/>
      <c r="AQ78" s="101"/>
    </row>
    <row r="79" spans="1:43" ht="12" customHeight="1">
      <c r="A79" s="235" t="s">
        <v>270</v>
      </c>
      <c r="B79" s="236"/>
      <c r="C79" s="236"/>
      <c r="D79" s="236"/>
      <c r="E79" s="236"/>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32"/>
      <c r="AL79" s="232"/>
      <c r="AM79" s="273"/>
      <c r="AN79" s="273"/>
      <c r="AO79" s="108"/>
      <c r="AP79" s="108"/>
      <c r="AQ79" s="101"/>
    </row>
    <row r="80" spans="1:43" ht="12" customHeight="1">
      <c r="A80" s="235" t="s">
        <v>269</v>
      </c>
      <c r="B80" s="236"/>
      <c r="C80" s="236"/>
      <c r="D80" s="236"/>
      <c r="E80" s="236"/>
      <c r="F80" s="236"/>
      <c r="G80" s="236"/>
      <c r="H80" s="236"/>
      <c r="I80" s="236"/>
      <c r="J80" s="236"/>
      <c r="K80" s="236"/>
      <c r="L80" s="236"/>
      <c r="M80" s="236"/>
      <c r="N80" s="236"/>
      <c r="O80" s="236"/>
      <c r="P80" s="236"/>
      <c r="Q80" s="236"/>
      <c r="R80" s="236"/>
      <c r="S80" s="236"/>
      <c r="T80" s="236"/>
      <c r="U80" s="236"/>
      <c r="V80" s="236"/>
      <c r="W80" s="236"/>
      <c r="X80" s="236"/>
      <c r="Y80" s="236"/>
      <c r="Z80" s="236"/>
      <c r="AA80" s="236"/>
      <c r="AB80" s="236"/>
      <c r="AC80" s="236"/>
      <c r="AD80" s="236"/>
      <c r="AE80" s="236"/>
      <c r="AF80" s="236"/>
      <c r="AG80" s="236"/>
      <c r="AH80" s="236"/>
      <c r="AI80" s="236"/>
      <c r="AJ80" s="236"/>
      <c r="AK80" s="232"/>
      <c r="AL80" s="232"/>
      <c r="AM80" s="273"/>
      <c r="AN80" s="273"/>
      <c r="AO80" s="108"/>
      <c r="AP80" s="108"/>
      <c r="AQ80" s="101"/>
    </row>
    <row r="81" spans="1:45" ht="12.75" customHeight="1">
      <c r="A81" s="235" t="s">
        <v>268</v>
      </c>
      <c r="B81" s="236"/>
      <c r="C81" s="236"/>
      <c r="D81" s="236"/>
      <c r="E81" s="236"/>
      <c r="F81" s="236"/>
      <c r="G81" s="236"/>
      <c r="H81" s="236"/>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6"/>
      <c r="AI81" s="236"/>
      <c r="AJ81" s="236"/>
      <c r="AK81" s="232"/>
      <c r="AL81" s="232"/>
      <c r="AM81" s="273"/>
      <c r="AN81" s="273"/>
      <c r="AO81" s="108"/>
      <c r="AP81" s="108"/>
      <c r="AQ81" s="101"/>
    </row>
    <row r="82" spans="1:45" ht="12.75" customHeight="1">
      <c r="A82" s="235" t="s">
        <v>267</v>
      </c>
      <c r="B82" s="236"/>
      <c r="C82" s="236"/>
      <c r="D82" s="236"/>
      <c r="E82" s="236"/>
      <c r="F82" s="236"/>
      <c r="G82" s="236"/>
      <c r="H82" s="236"/>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c r="AF82" s="236"/>
      <c r="AG82" s="236"/>
      <c r="AH82" s="236"/>
      <c r="AI82" s="236"/>
      <c r="AJ82" s="236"/>
      <c r="AK82" s="232"/>
      <c r="AL82" s="232"/>
      <c r="AM82" s="273"/>
      <c r="AN82" s="273"/>
      <c r="AO82" s="108"/>
      <c r="AP82" s="108"/>
      <c r="AQ82" s="101"/>
    </row>
    <row r="83" spans="1:45" ht="12" customHeight="1">
      <c r="A83" s="266" t="s">
        <v>266</v>
      </c>
      <c r="B83" s="267"/>
      <c r="C83" s="267"/>
      <c r="D83" s="267"/>
      <c r="E83" s="267"/>
      <c r="F83" s="267"/>
      <c r="G83" s="267"/>
      <c r="H83" s="267"/>
      <c r="I83" s="267"/>
      <c r="J83" s="267"/>
      <c r="K83" s="267"/>
      <c r="L83" s="267"/>
      <c r="M83" s="267"/>
      <c r="N83" s="267"/>
      <c r="O83" s="267"/>
      <c r="P83" s="267"/>
      <c r="Q83" s="267"/>
      <c r="R83" s="267"/>
      <c r="S83" s="267"/>
      <c r="T83" s="267"/>
      <c r="U83" s="267"/>
      <c r="V83" s="267"/>
      <c r="W83" s="267"/>
      <c r="X83" s="267"/>
      <c r="Y83" s="267"/>
      <c r="Z83" s="267"/>
      <c r="AA83" s="267"/>
      <c r="AB83" s="267"/>
      <c r="AC83" s="267"/>
      <c r="AD83" s="267"/>
      <c r="AE83" s="267"/>
      <c r="AF83" s="267"/>
      <c r="AG83" s="267"/>
      <c r="AH83" s="267"/>
      <c r="AI83" s="267"/>
      <c r="AJ83" s="267"/>
      <c r="AK83" s="265"/>
      <c r="AL83" s="265"/>
      <c r="AM83" s="272"/>
      <c r="AN83" s="272"/>
      <c r="AO83" s="105"/>
      <c r="AP83" s="105"/>
      <c r="AQ83" s="107"/>
    </row>
    <row r="84" spans="1:45" ht="12" customHeight="1">
      <c r="A84" s="266" t="s">
        <v>265</v>
      </c>
      <c r="B84" s="267"/>
      <c r="C84" s="267"/>
      <c r="D84" s="267"/>
      <c r="E84" s="267"/>
      <c r="F84" s="267"/>
      <c r="G84" s="267"/>
      <c r="H84" s="267"/>
      <c r="I84" s="267"/>
      <c r="J84" s="267"/>
      <c r="K84" s="267"/>
      <c r="L84" s="267"/>
      <c r="M84" s="267"/>
      <c r="N84" s="267"/>
      <c r="O84" s="267"/>
      <c r="P84" s="267"/>
      <c r="Q84" s="267"/>
      <c r="R84" s="267"/>
      <c r="S84" s="267"/>
      <c r="T84" s="267"/>
      <c r="U84" s="267"/>
      <c r="V84" s="267"/>
      <c r="W84" s="267"/>
      <c r="X84" s="267"/>
      <c r="Y84" s="267"/>
      <c r="Z84" s="267"/>
      <c r="AA84" s="267"/>
      <c r="AB84" s="267"/>
      <c r="AC84" s="267"/>
      <c r="AD84" s="267"/>
      <c r="AE84" s="267"/>
      <c r="AF84" s="267"/>
      <c r="AG84" s="267"/>
      <c r="AH84" s="267"/>
      <c r="AI84" s="267"/>
      <c r="AJ84" s="267"/>
      <c r="AK84" s="265"/>
      <c r="AL84" s="265"/>
      <c r="AM84" s="272"/>
      <c r="AN84" s="272"/>
      <c r="AO84" s="105"/>
      <c r="AP84" s="105"/>
      <c r="AQ84" s="107"/>
    </row>
    <row r="85" spans="1:45" ht="12" customHeight="1">
      <c r="A85" s="235" t="s">
        <v>264</v>
      </c>
      <c r="B85" s="236"/>
      <c r="C85" s="236"/>
      <c r="D85" s="236"/>
      <c r="E85" s="236"/>
      <c r="F85" s="236"/>
      <c r="G85" s="236"/>
      <c r="H85" s="236"/>
      <c r="I85" s="236"/>
      <c r="J85" s="236"/>
      <c r="K85" s="236"/>
      <c r="L85" s="236"/>
      <c r="M85" s="236"/>
      <c r="N85" s="236"/>
      <c r="O85" s="236"/>
      <c r="P85" s="236"/>
      <c r="Q85" s="236"/>
      <c r="R85" s="236"/>
      <c r="S85" s="236"/>
      <c r="T85" s="236"/>
      <c r="U85" s="236"/>
      <c r="V85" s="236"/>
      <c r="W85" s="236"/>
      <c r="X85" s="236"/>
      <c r="Y85" s="236"/>
      <c r="Z85" s="236"/>
      <c r="AA85" s="236"/>
      <c r="AB85" s="236"/>
      <c r="AC85" s="236"/>
      <c r="AD85" s="236"/>
      <c r="AE85" s="236"/>
      <c r="AF85" s="236"/>
      <c r="AG85" s="236"/>
      <c r="AH85" s="236"/>
      <c r="AI85" s="236"/>
      <c r="AJ85" s="236"/>
      <c r="AK85" s="232"/>
      <c r="AL85" s="232"/>
      <c r="AM85" s="273"/>
      <c r="AN85" s="273"/>
      <c r="AO85" s="108"/>
      <c r="AP85" s="108"/>
      <c r="AQ85" s="95"/>
    </row>
    <row r="86" spans="1:45" ht="27.75" customHeight="1">
      <c r="A86" s="262" t="s">
        <v>263</v>
      </c>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c r="AG86" s="263"/>
      <c r="AH86" s="263"/>
      <c r="AI86" s="263"/>
      <c r="AJ86" s="264"/>
      <c r="AK86" s="265"/>
      <c r="AL86" s="265"/>
      <c r="AM86" s="272"/>
      <c r="AN86" s="272"/>
      <c r="AO86" s="105"/>
      <c r="AP86" s="105"/>
      <c r="AQ86" s="107"/>
    </row>
    <row r="87" spans="1:45">
      <c r="A87" s="262" t="s">
        <v>262</v>
      </c>
      <c r="B87" s="263"/>
      <c r="C87" s="263"/>
      <c r="D87" s="263"/>
      <c r="E87" s="263"/>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4"/>
      <c r="AK87" s="265"/>
      <c r="AL87" s="265"/>
      <c r="AM87" s="272"/>
      <c r="AN87" s="272"/>
      <c r="AO87" s="105"/>
      <c r="AP87" s="105"/>
      <c r="AQ87" s="107"/>
    </row>
    <row r="88" spans="1:45" ht="14.25" customHeight="1">
      <c r="A88" s="278" t="s">
        <v>261</v>
      </c>
      <c r="B88" s="279"/>
      <c r="C88" s="279"/>
      <c r="D88" s="28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81"/>
      <c r="AL88" s="282"/>
      <c r="AM88" s="283"/>
      <c r="AN88" s="284"/>
      <c r="AO88" s="105"/>
      <c r="AP88" s="105"/>
      <c r="AQ88" s="107"/>
    </row>
    <row r="89" spans="1:45">
      <c r="A89" s="278" t="s">
        <v>260</v>
      </c>
      <c r="B89" s="279"/>
      <c r="C89" s="279"/>
      <c r="D89" s="28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81"/>
      <c r="AL89" s="282"/>
      <c r="AM89" s="283"/>
      <c r="AN89" s="284"/>
      <c r="AO89" s="105"/>
      <c r="AP89" s="105"/>
      <c r="AQ89" s="95"/>
    </row>
    <row r="90" spans="1:45" ht="12" customHeight="1" thickBot="1">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74"/>
      <c r="AL90" s="275"/>
      <c r="AM90" s="276"/>
      <c r="AN90" s="277"/>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22" zoomScale="60" zoomScaleNormal="60" workbookViewId="0">
      <selection activeCell="R40" sqref="R40"/>
    </sheetView>
  </sheetViews>
  <sheetFormatPr baseColWidth="10" defaultColWidth="8.83203125" defaultRowHeight="16"/>
  <cols>
    <col min="1" max="1" width="9.1640625" style="43"/>
    <col min="2" max="2" width="37.6640625" style="43" customWidth="1"/>
    <col min="3" max="3" width="12.5" style="43" customWidth="1"/>
    <col min="4" max="4" width="13.5" style="43" customWidth="1"/>
    <col min="5" max="6" width="0" style="43" hidden="1" customWidth="1"/>
    <col min="7" max="7" width="11" style="43" customWidth="1"/>
    <col min="8" max="8" width="15.5" style="43" customWidth="1"/>
    <col min="9" max="10" width="18.33203125" style="43" customWidth="1"/>
    <col min="11" max="11" width="2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3" t="s">
        <v>501</v>
      </c>
      <c r="B5" s="173"/>
      <c r="C5" s="173"/>
      <c r="D5" s="173"/>
      <c r="E5" s="173"/>
      <c r="F5" s="173"/>
      <c r="G5" s="173"/>
      <c r="H5" s="173"/>
      <c r="I5" s="173"/>
      <c r="J5" s="173"/>
      <c r="K5" s="173"/>
      <c r="L5" s="173"/>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7" t="s">
        <v>8</v>
      </c>
      <c r="B7" s="177"/>
      <c r="C7" s="177"/>
      <c r="D7" s="177"/>
      <c r="E7" s="177"/>
      <c r="F7" s="177"/>
      <c r="G7" s="177"/>
      <c r="H7" s="177"/>
      <c r="I7" s="177"/>
      <c r="J7" s="177"/>
      <c r="K7" s="177"/>
      <c r="L7" s="177"/>
    </row>
    <row r="8" spans="1:44" ht="18">
      <c r="A8" s="177"/>
      <c r="B8" s="177"/>
      <c r="C8" s="177"/>
      <c r="D8" s="177"/>
      <c r="E8" s="177"/>
      <c r="F8" s="177"/>
      <c r="G8" s="177"/>
      <c r="H8" s="177"/>
      <c r="I8" s="177"/>
      <c r="J8" s="177"/>
      <c r="K8" s="177"/>
      <c r="L8" s="177"/>
    </row>
    <row r="9" spans="1:44">
      <c r="A9" s="180" t="str">
        <f>'1. паспорт местоположение'!A9:C9</f>
        <v xml:space="preserve">                                                                                          ООО "ГЭСК"                                                                                                                         </v>
      </c>
      <c r="B9" s="180"/>
      <c r="C9" s="180"/>
      <c r="D9" s="180"/>
      <c r="E9" s="180"/>
      <c r="F9" s="180"/>
      <c r="G9" s="180"/>
      <c r="H9" s="180"/>
      <c r="I9" s="180"/>
      <c r="J9" s="180"/>
      <c r="K9" s="180"/>
      <c r="L9" s="180"/>
    </row>
    <row r="10" spans="1:44">
      <c r="A10" s="174" t="s">
        <v>7</v>
      </c>
      <c r="B10" s="174"/>
      <c r="C10" s="174"/>
      <c r="D10" s="174"/>
      <c r="E10" s="174"/>
      <c r="F10" s="174"/>
      <c r="G10" s="174"/>
      <c r="H10" s="174"/>
      <c r="I10" s="174"/>
      <c r="J10" s="174"/>
      <c r="K10" s="174"/>
      <c r="L10" s="174"/>
    </row>
    <row r="11" spans="1:44" ht="18">
      <c r="A11" s="177"/>
      <c r="B11" s="177"/>
      <c r="C11" s="177"/>
      <c r="D11" s="177"/>
      <c r="E11" s="177"/>
      <c r="F11" s="177"/>
      <c r="G11" s="177"/>
      <c r="H11" s="177"/>
      <c r="I11" s="177"/>
      <c r="J11" s="177"/>
      <c r="K11" s="177"/>
      <c r="L11" s="177"/>
    </row>
    <row r="12" spans="1:44">
      <c r="A12" s="183" t="str">
        <f>'1. паспорт местоположение'!A12:C12</f>
        <v>P_11</v>
      </c>
      <c r="B12" s="183"/>
      <c r="C12" s="183"/>
      <c r="D12" s="183"/>
      <c r="E12" s="183"/>
      <c r="F12" s="183"/>
      <c r="G12" s="183"/>
      <c r="H12" s="183"/>
      <c r="I12" s="183"/>
      <c r="J12" s="183"/>
      <c r="K12" s="183"/>
      <c r="L12" s="183"/>
    </row>
    <row r="13" spans="1:44">
      <c r="A13" s="174" t="s">
        <v>6</v>
      </c>
      <c r="B13" s="174"/>
      <c r="C13" s="174"/>
      <c r="D13" s="174"/>
      <c r="E13" s="174"/>
      <c r="F13" s="174"/>
      <c r="G13" s="174"/>
      <c r="H13" s="174"/>
      <c r="I13" s="174"/>
      <c r="J13" s="174"/>
      <c r="K13" s="174"/>
      <c r="L13" s="174"/>
    </row>
    <row r="14" spans="1:44" ht="18">
      <c r="A14" s="181"/>
      <c r="B14" s="181"/>
      <c r="C14" s="181"/>
      <c r="D14" s="181"/>
      <c r="E14" s="181"/>
      <c r="F14" s="181"/>
      <c r="G14" s="181"/>
      <c r="H14" s="181"/>
      <c r="I14" s="181"/>
      <c r="J14" s="181"/>
      <c r="K14" s="181"/>
      <c r="L14" s="181"/>
    </row>
    <row r="15" spans="1:44">
      <c r="A15" s="178" t="str">
        <f>'1. паспорт местоположение'!A15:C15</f>
        <v>Приобретение легкового автомобиля LADA GRANTA</v>
      </c>
      <c r="B15" s="178"/>
      <c r="C15" s="178"/>
      <c r="D15" s="178"/>
      <c r="E15" s="178"/>
      <c r="F15" s="178"/>
      <c r="G15" s="178"/>
      <c r="H15" s="178"/>
      <c r="I15" s="178"/>
      <c r="J15" s="178"/>
      <c r="K15" s="178"/>
      <c r="L15" s="178"/>
    </row>
    <row r="16" spans="1:44">
      <c r="A16" s="174" t="s">
        <v>5</v>
      </c>
      <c r="B16" s="174"/>
      <c r="C16" s="174"/>
      <c r="D16" s="174"/>
      <c r="E16" s="174"/>
      <c r="F16" s="174"/>
      <c r="G16" s="174"/>
      <c r="H16" s="174"/>
      <c r="I16" s="174"/>
      <c r="J16" s="174"/>
      <c r="K16" s="174"/>
      <c r="L16" s="174"/>
    </row>
    <row r="17" spans="1:12" ht="15.75" customHeight="1">
      <c r="L17" s="75"/>
    </row>
    <row r="18" spans="1:12">
      <c r="K18" s="30"/>
    </row>
    <row r="19" spans="1:12" ht="15.75" customHeight="1">
      <c r="A19" s="285" t="s">
        <v>460</v>
      </c>
      <c r="B19" s="285"/>
      <c r="C19" s="285"/>
      <c r="D19" s="285"/>
      <c r="E19" s="285"/>
      <c r="F19" s="285"/>
      <c r="G19" s="285"/>
      <c r="H19" s="285"/>
      <c r="I19" s="285"/>
      <c r="J19" s="285"/>
      <c r="K19" s="285"/>
      <c r="L19" s="285"/>
    </row>
    <row r="20" spans="1:12">
      <c r="A20" s="46"/>
      <c r="B20" s="46"/>
    </row>
    <row r="21" spans="1:12" ht="28.5" customHeight="1">
      <c r="A21" s="286" t="s">
        <v>222</v>
      </c>
      <c r="B21" s="286" t="s">
        <v>221</v>
      </c>
      <c r="C21" s="291" t="s">
        <v>392</v>
      </c>
      <c r="D21" s="291"/>
      <c r="E21" s="291"/>
      <c r="F21" s="291"/>
      <c r="G21" s="291"/>
      <c r="H21" s="291"/>
      <c r="I21" s="286" t="s">
        <v>220</v>
      </c>
      <c r="J21" s="288" t="s">
        <v>394</v>
      </c>
      <c r="K21" s="286" t="s">
        <v>219</v>
      </c>
      <c r="L21" s="287" t="s">
        <v>393</v>
      </c>
    </row>
    <row r="22" spans="1:12" ht="58.5" customHeight="1">
      <c r="A22" s="286"/>
      <c r="B22" s="286"/>
      <c r="C22" s="290" t="s">
        <v>2</v>
      </c>
      <c r="D22" s="290"/>
      <c r="E22" s="141"/>
      <c r="F22" s="142"/>
      <c r="G22" s="292" t="s">
        <v>1</v>
      </c>
      <c r="H22" s="293"/>
      <c r="I22" s="286"/>
      <c r="J22" s="289"/>
      <c r="K22" s="286"/>
      <c r="L22" s="287"/>
    </row>
    <row r="23" spans="1:12" ht="51">
      <c r="A23" s="286"/>
      <c r="B23" s="286"/>
      <c r="C23" s="68" t="s">
        <v>218</v>
      </c>
      <c r="D23" s="68" t="s">
        <v>217</v>
      </c>
      <c r="E23" s="68" t="s">
        <v>218</v>
      </c>
      <c r="F23" s="68" t="s">
        <v>217</v>
      </c>
      <c r="G23" s="68" t="s">
        <v>218</v>
      </c>
      <c r="H23" s="68" t="s">
        <v>217</v>
      </c>
      <c r="I23" s="286"/>
      <c r="J23" s="290"/>
      <c r="K23" s="286"/>
      <c r="L23" s="287"/>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496</v>
      </c>
      <c r="D25" s="51" t="s">
        <v>496</v>
      </c>
      <c r="E25" s="51" t="s">
        <v>496</v>
      </c>
      <c r="F25" s="51" t="s">
        <v>496</v>
      </c>
      <c r="G25" s="51" t="s">
        <v>496</v>
      </c>
      <c r="H25" s="51" t="s">
        <v>496</v>
      </c>
      <c r="I25" s="51" t="s">
        <v>496</v>
      </c>
      <c r="J25" s="51" t="s">
        <v>496</v>
      </c>
      <c r="K25" s="51" t="s">
        <v>496</v>
      </c>
      <c r="L25" s="51" t="s">
        <v>496</v>
      </c>
    </row>
    <row r="26" spans="1:12" ht="21.75" customHeight="1">
      <c r="A26" s="68" t="s">
        <v>215</v>
      </c>
      <c r="B26" s="74" t="s">
        <v>399</v>
      </c>
      <c r="C26" s="51" t="s">
        <v>496</v>
      </c>
      <c r="D26" s="51" t="s">
        <v>496</v>
      </c>
      <c r="E26" s="51" t="s">
        <v>496</v>
      </c>
      <c r="F26" s="51" t="s">
        <v>496</v>
      </c>
      <c r="G26" s="51" t="s">
        <v>496</v>
      </c>
      <c r="H26" s="51" t="s">
        <v>496</v>
      </c>
      <c r="I26" s="51" t="s">
        <v>496</v>
      </c>
      <c r="J26" s="51" t="s">
        <v>496</v>
      </c>
      <c r="K26" s="51" t="s">
        <v>496</v>
      </c>
      <c r="L26" s="51" t="s">
        <v>496</v>
      </c>
    </row>
    <row r="27" spans="1:12" ht="39" customHeight="1">
      <c r="A27" s="68" t="s">
        <v>214</v>
      </c>
      <c r="B27" s="74" t="s">
        <v>401</v>
      </c>
      <c r="C27" s="51" t="s">
        <v>496</v>
      </c>
      <c r="D27" s="51" t="s">
        <v>496</v>
      </c>
      <c r="E27" s="51" t="s">
        <v>496</v>
      </c>
      <c r="F27" s="51" t="s">
        <v>496</v>
      </c>
      <c r="G27" s="51" t="s">
        <v>496</v>
      </c>
      <c r="H27" s="51" t="s">
        <v>496</v>
      </c>
      <c r="I27" s="51" t="s">
        <v>496</v>
      </c>
      <c r="J27" s="51" t="s">
        <v>496</v>
      </c>
      <c r="K27" s="51" t="s">
        <v>496</v>
      </c>
      <c r="L27" s="51" t="s">
        <v>496</v>
      </c>
    </row>
    <row r="28" spans="1:12" ht="70.5" customHeight="1">
      <c r="A28" s="68" t="s">
        <v>400</v>
      </c>
      <c r="B28" s="74" t="s">
        <v>405</v>
      </c>
      <c r="C28" s="51" t="s">
        <v>496</v>
      </c>
      <c r="D28" s="51" t="s">
        <v>496</v>
      </c>
      <c r="E28" s="51" t="s">
        <v>496</v>
      </c>
      <c r="F28" s="51" t="s">
        <v>496</v>
      </c>
      <c r="G28" s="51" t="s">
        <v>496</v>
      </c>
      <c r="H28" s="51" t="s">
        <v>496</v>
      </c>
      <c r="I28" s="51" t="s">
        <v>496</v>
      </c>
      <c r="J28" s="51" t="s">
        <v>496</v>
      </c>
      <c r="K28" s="51" t="s">
        <v>496</v>
      </c>
      <c r="L28" s="51" t="s">
        <v>496</v>
      </c>
    </row>
    <row r="29" spans="1:12" ht="54" customHeight="1">
      <c r="A29" s="68" t="s">
        <v>213</v>
      </c>
      <c r="B29" s="74" t="s">
        <v>404</v>
      </c>
      <c r="C29" s="51" t="s">
        <v>496</v>
      </c>
      <c r="D29" s="51" t="s">
        <v>496</v>
      </c>
      <c r="E29" s="51" t="s">
        <v>496</v>
      </c>
      <c r="F29" s="51" t="s">
        <v>496</v>
      </c>
      <c r="G29" s="51" t="s">
        <v>496</v>
      </c>
      <c r="H29" s="51" t="s">
        <v>496</v>
      </c>
      <c r="I29" s="51" t="s">
        <v>496</v>
      </c>
      <c r="J29" s="51" t="s">
        <v>496</v>
      </c>
      <c r="K29" s="51" t="s">
        <v>496</v>
      </c>
      <c r="L29" s="51" t="s">
        <v>496</v>
      </c>
    </row>
    <row r="30" spans="1:12" ht="42" customHeight="1">
      <c r="A30" s="68" t="s">
        <v>212</v>
      </c>
      <c r="B30" s="74" t="s">
        <v>406</v>
      </c>
      <c r="C30" s="51" t="s">
        <v>496</v>
      </c>
      <c r="D30" s="51" t="s">
        <v>496</v>
      </c>
      <c r="E30" s="51" t="s">
        <v>496</v>
      </c>
      <c r="F30" s="51" t="s">
        <v>496</v>
      </c>
      <c r="G30" s="51" t="s">
        <v>496</v>
      </c>
      <c r="H30" s="51" t="s">
        <v>496</v>
      </c>
      <c r="I30" s="51" t="s">
        <v>496</v>
      </c>
      <c r="J30" s="51" t="s">
        <v>496</v>
      </c>
      <c r="K30" s="51" t="s">
        <v>496</v>
      </c>
      <c r="L30" s="51" t="s">
        <v>496</v>
      </c>
    </row>
    <row r="31" spans="1:12" ht="37.5" customHeight="1">
      <c r="A31" s="68" t="s">
        <v>211</v>
      </c>
      <c r="B31" s="67" t="s">
        <v>402</v>
      </c>
      <c r="C31" s="51" t="s">
        <v>496</v>
      </c>
      <c r="D31" s="51" t="s">
        <v>496</v>
      </c>
      <c r="E31" s="73"/>
      <c r="F31" s="73"/>
      <c r="G31" s="51" t="s">
        <v>496</v>
      </c>
      <c r="H31" s="51" t="s">
        <v>496</v>
      </c>
      <c r="I31" s="51" t="s">
        <v>496</v>
      </c>
      <c r="J31" s="51" t="s">
        <v>496</v>
      </c>
      <c r="K31" s="51" t="s">
        <v>496</v>
      </c>
      <c r="L31" s="51" t="s">
        <v>496</v>
      </c>
    </row>
    <row r="32" spans="1:12" ht="34">
      <c r="A32" s="68" t="s">
        <v>209</v>
      </c>
      <c r="B32" s="67" t="s">
        <v>407</v>
      </c>
      <c r="C32" s="51" t="s">
        <v>496</v>
      </c>
      <c r="D32" s="51" t="s">
        <v>496</v>
      </c>
      <c r="E32" s="73"/>
      <c r="F32" s="73"/>
      <c r="G32" s="51" t="s">
        <v>496</v>
      </c>
      <c r="H32" s="51" t="s">
        <v>496</v>
      </c>
      <c r="I32" s="51" t="s">
        <v>496</v>
      </c>
      <c r="J32" s="51" t="s">
        <v>496</v>
      </c>
      <c r="K32" s="51" t="s">
        <v>496</v>
      </c>
      <c r="L32" s="51" t="s">
        <v>496</v>
      </c>
    </row>
    <row r="33" spans="1:12" ht="37.5" customHeight="1">
      <c r="A33" s="68" t="s">
        <v>418</v>
      </c>
      <c r="B33" s="67" t="s">
        <v>336</v>
      </c>
      <c r="C33" s="51" t="s">
        <v>496</v>
      </c>
      <c r="D33" s="51" t="s">
        <v>496</v>
      </c>
      <c r="E33" s="73"/>
      <c r="F33" s="73"/>
      <c r="G33" s="51" t="s">
        <v>496</v>
      </c>
      <c r="H33" s="51" t="s">
        <v>496</v>
      </c>
      <c r="I33" s="51" t="s">
        <v>496</v>
      </c>
      <c r="J33" s="51" t="s">
        <v>496</v>
      </c>
      <c r="K33" s="51" t="s">
        <v>496</v>
      </c>
      <c r="L33" s="51" t="s">
        <v>496</v>
      </c>
    </row>
    <row r="34" spans="1:12" ht="62.25" customHeight="1">
      <c r="A34" s="68" t="s">
        <v>419</v>
      </c>
      <c r="B34" s="67" t="s">
        <v>411</v>
      </c>
      <c r="C34" s="51" t="s">
        <v>496</v>
      </c>
      <c r="D34" s="51" t="s">
        <v>496</v>
      </c>
      <c r="E34" s="72"/>
      <c r="F34" s="72"/>
      <c r="G34" s="51" t="s">
        <v>496</v>
      </c>
      <c r="H34" s="51" t="s">
        <v>496</v>
      </c>
      <c r="I34" s="51" t="s">
        <v>496</v>
      </c>
      <c r="J34" s="51" t="s">
        <v>496</v>
      </c>
      <c r="K34" s="51" t="s">
        <v>496</v>
      </c>
      <c r="L34" s="51" t="s">
        <v>496</v>
      </c>
    </row>
    <row r="35" spans="1:12" ht="35.25" customHeight="1">
      <c r="A35" s="68" t="s">
        <v>420</v>
      </c>
      <c r="B35" s="67" t="s">
        <v>210</v>
      </c>
      <c r="C35" s="51" t="s">
        <v>496</v>
      </c>
      <c r="D35" s="51" t="s">
        <v>496</v>
      </c>
      <c r="E35" s="72"/>
      <c r="F35" s="72"/>
      <c r="G35" s="51" t="s">
        <v>496</v>
      </c>
      <c r="H35" s="51" t="s">
        <v>496</v>
      </c>
      <c r="I35" s="51" t="s">
        <v>496</v>
      </c>
      <c r="J35" s="51" t="s">
        <v>496</v>
      </c>
      <c r="K35" s="51" t="s">
        <v>496</v>
      </c>
      <c r="L35" s="51" t="s">
        <v>496</v>
      </c>
    </row>
    <row r="36" spans="1:12" ht="37.5" customHeight="1">
      <c r="A36" s="68" t="s">
        <v>421</v>
      </c>
      <c r="B36" s="67" t="s">
        <v>403</v>
      </c>
      <c r="C36" s="51" t="s">
        <v>496</v>
      </c>
      <c r="D36" s="51" t="s">
        <v>496</v>
      </c>
      <c r="E36" s="71"/>
      <c r="F36" s="70"/>
      <c r="G36" s="51" t="s">
        <v>496</v>
      </c>
      <c r="H36" s="51" t="s">
        <v>496</v>
      </c>
      <c r="I36" s="51" t="s">
        <v>496</v>
      </c>
      <c r="J36" s="51" t="s">
        <v>496</v>
      </c>
      <c r="K36" s="51" t="s">
        <v>496</v>
      </c>
      <c r="L36" s="51" t="s">
        <v>496</v>
      </c>
    </row>
    <row r="37" spans="1:12" ht="17">
      <c r="A37" s="68" t="s">
        <v>422</v>
      </c>
      <c r="B37" s="67" t="s">
        <v>208</v>
      </c>
      <c r="C37" s="51" t="s">
        <v>496</v>
      </c>
      <c r="D37" s="51" t="s">
        <v>496</v>
      </c>
      <c r="E37" s="71"/>
      <c r="F37" s="70"/>
      <c r="G37" s="51" t="s">
        <v>496</v>
      </c>
      <c r="H37" s="51" t="s">
        <v>496</v>
      </c>
      <c r="I37" s="51" t="s">
        <v>496</v>
      </c>
      <c r="J37" s="51" t="s">
        <v>496</v>
      </c>
      <c r="K37" s="51" t="s">
        <v>496</v>
      </c>
      <c r="L37" s="51" t="s">
        <v>496</v>
      </c>
    </row>
    <row r="38" spans="1:12" ht="17">
      <c r="A38" s="68" t="s">
        <v>423</v>
      </c>
      <c r="B38" s="69" t="s">
        <v>207</v>
      </c>
      <c r="C38" s="51" t="s">
        <v>496</v>
      </c>
      <c r="D38" s="51" t="s">
        <v>496</v>
      </c>
      <c r="E38" s="51" t="s">
        <v>496</v>
      </c>
      <c r="F38" s="51" t="s">
        <v>496</v>
      </c>
      <c r="G38" s="51" t="s">
        <v>496</v>
      </c>
      <c r="H38" s="51" t="s">
        <v>496</v>
      </c>
      <c r="I38" s="51" t="s">
        <v>496</v>
      </c>
      <c r="J38" s="51" t="s">
        <v>496</v>
      </c>
      <c r="K38" s="51" t="s">
        <v>496</v>
      </c>
      <c r="L38" s="51" t="s">
        <v>496</v>
      </c>
    </row>
    <row r="39" spans="1:12" ht="68">
      <c r="A39" s="68">
        <v>2</v>
      </c>
      <c r="B39" s="67" t="s">
        <v>408</v>
      </c>
      <c r="C39" s="51" t="s">
        <v>496</v>
      </c>
      <c r="D39" s="51"/>
      <c r="E39" s="50"/>
      <c r="F39" s="50"/>
      <c r="G39" s="51" t="s">
        <v>496</v>
      </c>
      <c r="H39" s="51" t="s">
        <v>496</v>
      </c>
      <c r="I39" s="51" t="s">
        <v>496</v>
      </c>
      <c r="J39" s="51" t="s">
        <v>496</v>
      </c>
      <c r="K39" s="51" t="s">
        <v>496</v>
      </c>
      <c r="L39" s="51" t="s">
        <v>496</v>
      </c>
    </row>
    <row r="40" spans="1:12" ht="33.75" customHeight="1">
      <c r="A40" s="68" t="s">
        <v>206</v>
      </c>
      <c r="B40" s="67" t="s">
        <v>410</v>
      </c>
      <c r="C40" s="51" t="s">
        <v>529</v>
      </c>
      <c r="D40" s="51" t="s">
        <v>532</v>
      </c>
      <c r="E40" s="50"/>
      <c r="F40" s="50"/>
      <c r="G40" s="51" t="s">
        <v>496</v>
      </c>
      <c r="H40" s="51" t="s">
        <v>496</v>
      </c>
      <c r="I40" s="51" t="s">
        <v>496</v>
      </c>
      <c r="J40" s="51" t="s">
        <v>496</v>
      </c>
      <c r="K40" s="51" t="s">
        <v>496</v>
      </c>
      <c r="L40" s="51" t="s">
        <v>496</v>
      </c>
    </row>
    <row r="41" spans="1:12" ht="63" customHeight="1">
      <c r="A41" s="68" t="s">
        <v>205</v>
      </c>
      <c r="B41" s="69" t="s">
        <v>491</v>
      </c>
      <c r="C41" s="51" t="s">
        <v>496</v>
      </c>
      <c r="D41" s="51" t="s">
        <v>496</v>
      </c>
      <c r="E41" s="51" t="s">
        <v>496</v>
      </c>
      <c r="F41" s="51" t="s">
        <v>496</v>
      </c>
      <c r="G41" s="51" t="s">
        <v>496</v>
      </c>
      <c r="H41" s="51" t="s">
        <v>496</v>
      </c>
      <c r="I41" s="51" t="s">
        <v>496</v>
      </c>
      <c r="J41" s="51" t="s">
        <v>496</v>
      </c>
      <c r="K41" s="51" t="s">
        <v>496</v>
      </c>
      <c r="L41" s="51" t="s">
        <v>496</v>
      </c>
    </row>
    <row r="42" spans="1:12" ht="58.5" customHeight="1">
      <c r="A42" s="68">
        <v>3</v>
      </c>
      <c r="B42" s="67" t="s">
        <v>409</v>
      </c>
      <c r="C42" s="51" t="s">
        <v>496</v>
      </c>
      <c r="D42" s="51" t="s">
        <v>496</v>
      </c>
      <c r="E42" s="50"/>
      <c r="F42" s="50"/>
      <c r="G42" s="51" t="s">
        <v>496</v>
      </c>
      <c r="H42" s="51" t="s">
        <v>496</v>
      </c>
      <c r="I42" s="51" t="s">
        <v>496</v>
      </c>
      <c r="J42" s="51" t="s">
        <v>496</v>
      </c>
      <c r="K42" s="51" t="s">
        <v>496</v>
      </c>
      <c r="L42" s="51" t="s">
        <v>496</v>
      </c>
    </row>
    <row r="43" spans="1:12" ht="34.5" customHeight="1">
      <c r="A43" s="68" t="s">
        <v>204</v>
      </c>
      <c r="B43" s="67" t="s">
        <v>202</v>
      </c>
      <c r="C43" s="51" t="s">
        <v>496</v>
      </c>
      <c r="D43" s="51" t="s">
        <v>496</v>
      </c>
      <c r="E43" s="50"/>
      <c r="F43" s="50"/>
      <c r="G43" s="51" t="s">
        <v>496</v>
      </c>
      <c r="H43" s="51" t="s">
        <v>496</v>
      </c>
      <c r="I43" s="51" t="s">
        <v>496</v>
      </c>
      <c r="J43" s="51" t="s">
        <v>496</v>
      </c>
      <c r="K43" s="51" t="s">
        <v>496</v>
      </c>
      <c r="L43" s="51" t="s">
        <v>496</v>
      </c>
    </row>
    <row r="44" spans="1:12" ht="30.75" customHeight="1">
      <c r="A44" s="68" t="s">
        <v>203</v>
      </c>
      <c r="B44" s="67" t="s">
        <v>200</v>
      </c>
      <c r="C44" s="51" t="s">
        <v>496</v>
      </c>
      <c r="D44" s="51" t="s">
        <v>496</v>
      </c>
      <c r="E44" s="50"/>
      <c r="F44" s="50"/>
      <c r="G44" s="51" t="s">
        <v>496</v>
      </c>
      <c r="H44" s="51" t="s">
        <v>496</v>
      </c>
      <c r="I44" s="51" t="s">
        <v>496</v>
      </c>
      <c r="J44" s="51" t="s">
        <v>496</v>
      </c>
      <c r="K44" s="51" t="s">
        <v>496</v>
      </c>
      <c r="L44" s="51" t="s">
        <v>496</v>
      </c>
    </row>
    <row r="45" spans="1:12" ht="90.75" customHeight="1">
      <c r="A45" s="68" t="s">
        <v>201</v>
      </c>
      <c r="B45" s="67" t="s">
        <v>414</v>
      </c>
      <c r="C45" s="51" t="s">
        <v>496</v>
      </c>
      <c r="D45" s="51" t="s">
        <v>496</v>
      </c>
      <c r="E45" s="50"/>
      <c r="F45" s="50"/>
      <c r="G45" s="51" t="s">
        <v>496</v>
      </c>
      <c r="H45" s="51" t="s">
        <v>496</v>
      </c>
      <c r="I45" s="51" t="s">
        <v>496</v>
      </c>
      <c r="J45" s="51" t="s">
        <v>496</v>
      </c>
      <c r="K45" s="51" t="s">
        <v>496</v>
      </c>
      <c r="L45" s="51" t="s">
        <v>496</v>
      </c>
    </row>
    <row r="46" spans="1:12" ht="167.25" customHeight="1">
      <c r="A46" s="68" t="s">
        <v>199</v>
      </c>
      <c r="B46" s="67" t="s">
        <v>412</v>
      </c>
      <c r="C46" s="51" t="s">
        <v>496</v>
      </c>
      <c r="D46" s="51" t="s">
        <v>496</v>
      </c>
      <c r="E46" s="50"/>
      <c r="F46" s="50"/>
      <c r="G46" s="51" t="s">
        <v>496</v>
      </c>
      <c r="H46" s="51" t="s">
        <v>496</v>
      </c>
      <c r="I46" s="51" t="s">
        <v>496</v>
      </c>
      <c r="J46" s="51" t="s">
        <v>496</v>
      </c>
      <c r="K46" s="51" t="s">
        <v>496</v>
      </c>
      <c r="L46" s="51" t="s">
        <v>496</v>
      </c>
    </row>
    <row r="47" spans="1:12" ht="30.75" customHeight="1">
      <c r="A47" s="68" t="s">
        <v>197</v>
      </c>
      <c r="B47" s="67" t="s">
        <v>198</v>
      </c>
      <c r="C47" s="51" t="s">
        <v>496</v>
      </c>
      <c r="D47" s="51" t="s">
        <v>496</v>
      </c>
      <c r="E47" s="50"/>
      <c r="F47" s="50"/>
      <c r="G47" s="51" t="s">
        <v>496</v>
      </c>
      <c r="H47" s="51" t="s">
        <v>496</v>
      </c>
      <c r="I47" s="51" t="s">
        <v>496</v>
      </c>
      <c r="J47" s="51" t="s">
        <v>496</v>
      </c>
      <c r="K47" s="51" t="s">
        <v>496</v>
      </c>
      <c r="L47" s="51" t="s">
        <v>496</v>
      </c>
    </row>
    <row r="48" spans="1:12" ht="37.5" customHeight="1">
      <c r="A48" s="68" t="s">
        <v>424</v>
      </c>
      <c r="B48" s="69" t="s">
        <v>196</v>
      </c>
      <c r="C48" s="51" t="s">
        <v>496</v>
      </c>
      <c r="D48" s="51" t="s">
        <v>496</v>
      </c>
      <c r="E48" s="50"/>
      <c r="F48" s="50"/>
      <c r="G48" s="51" t="s">
        <v>496</v>
      </c>
      <c r="H48" s="51" t="s">
        <v>496</v>
      </c>
      <c r="I48" s="51" t="s">
        <v>496</v>
      </c>
      <c r="J48" s="51" t="s">
        <v>496</v>
      </c>
      <c r="K48" s="51" t="s">
        <v>496</v>
      </c>
      <c r="L48" s="51" t="s">
        <v>496</v>
      </c>
    </row>
    <row r="49" spans="1:12" ht="35.25" customHeight="1">
      <c r="A49" s="68">
        <v>4</v>
      </c>
      <c r="B49" s="67" t="s">
        <v>194</v>
      </c>
      <c r="C49" s="51" t="s">
        <v>496</v>
      </c>
      <c r="D49" s="51" t="s">
        <v>496</v>
      </c>
      <c r="E49" s="50"/>
      <c r="F49" s="50"/>
      <c r="G49" s="51" t="s">
        <v>496</v>
      </c>
      <c r="H49" s="51" t="s">
        <v>496</v>
      </c>
      <c r="I49" s="51" t="s">
        <v>496</v>
      </c>
      <c r="J49" s="51" t="s">
        <v>496</v>
      </c>
      <c r="K49" s="51" t="s">
        <v>496</v>
      </c>
      <c r="L49" s="51" t="s">
        <v>496</v>
      </c>
    </row>
    <row r="50" spans="1:12" ht="86.25" customHeight="1">
      <c r="A50" s="68" t="s">
        <v>195</v>
      </c>
      <c r="B50" s="67" t="s">
        <v>413</v>
      </c>
      <c r="C50" s="51" t="s">
        <v>496</v>
      </c>
      <c r="D50" s="51" t="s">
        <v>496</v>
      </c>
      <c r="E50" s="50"/>
      <c r="F50" s="50"/>
      <c r="G50" s="51" t="s">
        <v>496</v>
      </c>
      <c r="H50" s="51" t="s">
        <v>496</v>
      </c>
      <c r="I50" s="51" t="s">
        <v>496</v>
      </c>
      <c r="J50" s="51" t="s">
        <v>496</v>
      </c>
      <c r="K50" s="51" t="s">
        <v>496</v>
      </c>
      <c r="L50" s="51" t="s">
        <v>496</v>
      </c>
    </row>
    <row r="51" spans="1:12" ht="77.25" customHeight="1">
      <c r="A51" s="68" t="s">
        <v>193</v>
      </c>
      <c r="B51" s="67" t="s">
        <v>415</v>
      </c>
      <c r="C51" s="51" t="s">
        <v>496</v>
      </c>
      <c r="D51" s="51" t="s">
        <v>496</v>
      </c>
      <c r="E51" s="51" t="s">
        <v>496</v>
      </c>
      <c r="F51" s="51" t="s">
        <v>496</v>
      </c>
      <c r="G51" s="51" t="s">
        <v>496</v>
      </c>
      <c r="H51" s="51" t="s">
        <v>496</v>
      </c>
      <c r="I51" s="51" t="s">
        <v>496</v>
      </c>
      <c r="J51" s="51" t="s">
        <v>496</v>
      </c>
      <c r="K51" s="51" t="s">
        <v>496</v>
      </c>
      <c r="L51" s="51" t="s">
        <v>496</v>
      </c>
    </row>
    <row r="52" spans="1:12" ht="71.25" customHeight="1">
      <c r="A52" s="68" t="s">
        <v>191</v>
      </c>
      <c r="B52" s="67" t="s">
        <v>192</v>
      </c>
      <c r="C52" s="51" t="s">
        <v>496</v>
      </c>
      <c r="D52" s="51" t="s">
        <v>496</v>
      </c>
      <c r="E52" s="51" t="s">
        <v>496</v>
      </c>
      <c r="F52" s="51" t="s">
        <v>496</v>
      </c>
      <c r="G52" s="51" t="s">
        <v>496</v>
      </c>
      <c r="H52" s="51" t="s">
        <v>496</v>
      </c>
      <c r="I52" s="51" t="s">
        <v>496</v>
      </c>
      <c r="J52" s="51" t="s">
        <v>496</v>
      </c>
      <c r="K52" s="51" t="s">
        <v>496</v>
      </c>
      <c r="L52" s="51" t="s">
        <v>496</v>
      </c>
    </row>
    <row r="53" spans="1:12" ht="48" customHeight="1">
      <c r="A53" s="68" t="s">
        <v>189</v>
      </c>
      <c r="B53" s="146" t="s">
        <v>416</v>
      </c>
      <c r="C53" s="51" t="s">
        <v>496</v>
      </c>
      <c r="D53" s="51" t="s">
        <v>496</v>
      </c>
      <c r="E53" s="50"/>
      <c r="F53" s="50"/>
      <c r="G53" s="51" t="s">
        <v>496</v>
      </c>
      <c r="H53" s="51" t="s">
        <v>496</v>
      </c>
      <c r="I53" s="51" t="s">
        <v>496</v>
      </c>
      <c r="J53" s="51" t="s">
        <v>496</v>
      </c>
      <c r="K53" s="51" t="s">
        <v>496</v>
      </c>
      <c r="L53" s="51" t="s">
        <v>496</v>
      </c>
    </row>
    <row r="54" spans="1:12" ht="46.5" customHeight="1">
      <c r="A54" s="68" t="s">
        <v>417</v>
      </c>
      <c r="B54" s="67" t="s">
        <v>190</v>
      </c>
      <c r="C54" s="51" t="s">
        <v>496</v>
      </c>
      <c r="D54" s="51" t="s">
        <v>496</v>
      </c>
      <c r="E54" s="51" t="s">
        <v>496</v>
      </c>
      <c r="F54" s="51" t="s">
        <v>496</v>
      </c>
      <c r="G54" s="51" t="s">
        <v>496</v>
      </c>
      <c r="H54" s="51" t="s">
        <v>496</v>
      </c>
      <c r="I54" s="51" t="s">
        <v>496</v>
      </c>
      <c r="J54" s="51" t="s">
        <v>496</v>
      </c>
      <c r="K54" s="51" t="s">
        <v>496</v>
      </c>
      <c r="L54" s="51" t="s">
        <v>496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2025-03-19T07:53:52Z</cp:lastPrinted>
  <dcterms:created xsi:type="dcterms:W3CDTF">2015-08-16T15:31:05Z</dcterms:created>
  <dcterms:modified xsi:type="dcterms:W3CDTF">2025-08-27T11:56:40Z</dcterms:modified>
</cp:coreProperties>
</file>